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30.1.4\File Server\Compartido\Carpeta Compartida ( planificacion y desarrollo)\GESTION DE ESTADISTICAS\EDITABLES\SERVICIOS\2022\T1\"/>
    </mc:Choice>
  </mc:AlternateContent>
  <bookViews>
    <workbookView xWindow="0" yWindow="0" windowWidth="20490" windowHeight="7050"/>
  </bookViews>
  <sheets>
    <sheet name="Año" sheetId="5" r:id="rId1"/>
    <sheet name="Sheet1" sheetId="6" r:id="rId2"/>
  </sheets>
  <definedNames>
    <definedName name="_xlnm.Print_Area" localSheetId="0">Año!$A$1:$T$48</definedName>
  </definedNames>
  <calcPr calcId="162913"/>
</workbook>
</file>

<file path=xl/calcChain.xml><?xml version="1.0" encoding="utf-8"?>
<calcChain xmlns="http://schemas.openxmlformats.org/spreadsheetml/2006/main">
  <c r="F17" i="5" l="1"/>
  <c r="S8" i="5" l="1"/>
  <c r="S9" i="5" l="1"/>
  <c r="S17" i="5" l="1"/>
  <c r="S16" i="5"/>
  <c r="S10" i="5" l="1"/>
  <c r="O10" i="5" l="1"/>
  <c r="O9" i="5"/>
  <c r="O8" i="5"/>
  <c r="O17" i="5" l="1"/>
  <c r="O16" i="5"/>
  <c r="K8" i="5" l="1"/>
  <c r="K9" i="5" l="1"/>
  <c r="K10" i="5"/>
  <c r="K17" i="5"/>
  <c r="K16" i="5"/>
  <c r="G8" i="5" l="1"/>
  <c r="T8" i="5" s="1"/>
  <c r="G10" i="5"/>
  <c r="T10" i="5" s="1"/>
  <c r="G9" i="5"/>
  <c r="T9" i="5" s="1"/>
  <c r="G17" i="5" l="1"/>
  <c r="T17" i="5" s="1"/>
  <c r="G16" i="5"/>
  <c r="T16" i="5" s="1"/>
</calcChain>
</file>

<file path=xl/sharedStrings.xml><?xml version="1.0" encoding="utf-8"?>
<sst xmlns="http://schemas.openxmlformats.org/spreadsheetml/2006/main" count="68" uniqueCount="41">
  <si>
    <t xml:space="preserve">Cantidad de Usuarios </t>
  </si>
  <si>
    <t>Segundo Trimestre</t>
  </si>
  <si>
    <t>Primer Trimestre</t>
  </si>
  <si>
    <t>Cantidad de Solicitudes</t>
  </si>
  <si>
    <t>Enero</t>
  </si>
  <si>
    <t>Febrero</t>
  </si>
  <si>
    <t>Marzo</t>
  </si>
  <si>
    <t>Abril</t>
  </si>
  <si>
    <t xml:space="preserve">Mayo </t>
  </si>
  <si>
    <t>Junio</t>
  </si>
  <si>
    <t>USO DE SALONES PROTOCOLARES</t>
  </si>
  <si>
    <t>N/A</t>
  </si>
  <si>
    <t>TOTAL 1T</t>
  </si>
  <si>
    <t>TOTAL 2T</t>
  </si>
  <si>
    <t>Ingresos Generados RD$</t>
  </si>
  <si>
    <r>
      <t>Ingresos Generados en RD</t>
    </r>
    <r>
      <rPr>
        <b/>
        <sz val="11"/>
        <color theme="1"/>
        <rFont val="Calibri"/>
        <family val="2"/>
      </rPr>
      <t>$</t>
    </r>
  </si>
  <si>
    <t>USO DE FACILIDADES DEL HELIPUERTO DE SANTO DOMINGO</t>
  </si>
  <si>
    <t>DEPARTAMENTO DE PLANIFICACIÓN Y DESARROLLO</t>
  </si>
  <si>
    <t>ELABORADO POR:</t>
  </si>
  <si>
    <t>Tercer Trimestre</t>
  </si>
  <si>
    <t>TOTAL 3T</t>
  </si>
  <si>
    <t>Julio</t>
  </si>
  <si>
    <t>Agosto</t>
  </si>
  <si>
    <t>Septiembre</t>
  </si>
  <si>
    <t>VERSIÓN 1.0</t>
  </si>
  <si>
    <t>INFORME ESTADÍSTICO DE SERVICIOS</t>
  </si>
  <si>
    <t>F.DPYD.EST.01.01</t>
  </si>
  <si>
    <t>Cuarto Trimestre</t>
  </si>
  <si>
    <t>Octubre</t>
  </si>
  <si>
    <t>Noviembre</t>
  </si>
  <si>
    <t>Diciembre</t>
  </si>
  <si>
    <t>TOTAL GENERAL</t>
  </si>
  <si>
    <t>TOTAL 4T</t>
  </si>
  <si>
    <t>Cantidad de Tickets Vendidos</t>
  </si>
  <si>
    <t>Periodo: 2021</t>
  </si>
  <si>
    <t>MARIA DEL CARMEN MENDEZ</t>
  </si>
  <si>
    <t>REVISADO POR:</t>
  </si>
  <si>
    <t>DIRECTORA DE PLANIFICACIÓN Y DESARROLLO</t>
  </si>
  <si>
    <t>WENDOLYNE CASTILLO</t>
  </si>
  <si>
    <t>ANALISTA DE DATOS ESTADÍSTICOS</t>
  </si>
  <si>
    <r>
      <rPr>
        <b/>
        <i/>
        <sz val="11"/>
        <color theme="1"/>
        <rFont val="Calibri"/>
        <family val="2"/>
        <scheme val="minor"/>
      </rPr>
      <t>Fuente:</t>
    </r>
    <r>
      <rPr>
        <i/>
        <sz val="11"/>
        <color theme="1"/>
        <rFont val="Calibri"/>
        <family val="2"/>
        <scheme val="minor"/>
      </rPr>
      <t xml:space="preserve"> Informe Mensual de Notas Protocolares e Informe Trimestral de Entrada y Salida de Pasajeros.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</si>
</sst>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RD$&quot;#,##0.00"/>
    <numFmt numFmtId="165" formatCode="_(* #,##0_);_(* \(#,##0\);_(* &quot;-&quot;??_);_(@_)"/>
    <numFmt numFmtId="166" formatCode="_([$$-1C0A]* #,##0.00_);_([$$-1C0A]* \(#,##0.00\);_([$$-1C0A]* &quot;-&quot;??_);_(@_)"/>
    <numFmt numFmtId="167" formatCode="_-&quot;RD$&quot;* #,##0.00_-;\-&quot;RD$&quot;* #,##0.00_-;_-&quot;RD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rgb="FF3F7F9F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1CE"/>
        <bgColor indexed="64"/>
      </patternFill>
    </fill>
    <fill>
      <patternFill patternType="solid">
        <fgColor rgb="FFB5B5B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0" fillId="0" borderId="1" xfId="0" applyBorder="1"/>
    <xf numFmtId="0" fontId="1" fillId="0" borderId="0" xfId="0" applyFont="1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5" fontId="0" fillId="0" borderId="1" xfId="1" applyNumberFormat="1" applyFont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1" fillId="0" borderId="1" xfId="1" applyNumberFormat="1" applyFont="1" applyFill="1" applyBorder="1"/>
    <xf numFmtId="165" fontId="0" fillId="0" borderId="0" xfId="1" applyNumberFormat="1" applyFont="1"/>
    <xf numFmtId="164" fontId="1" fillId="0" borderId="0" xfId="0" applyNumberFormat="1" applyFont="1" applyBorder="1"/>
    <xf numFmtId="0" fontId="1" fillId="4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65" fontId="1" fillId="0" borderId="1" xfId="1" applyNumberFormat="1" applyFont="1" applyBorder="1"/>
    <xf numFmtId="0" fontId="1" fillId="4" borderId="19" xfId="0" applyFont="1" applyFill="1" applyBorder="1" applyAlignment="1">
      <alignment vertical="center"/>
    </xf>
    <xf numFmtId="165" fontId="0" fillId="0" borderId="20" xfId="1" applyNumberFormat="1" applyFont="1" applyBorder="1"/>
    <xf numFmtId="0" fontId="1" fillId="4" borderId="19" xfId="0" applyFont="1" applyFill="1" applyBorder="1" applyAlignment="1"/>
    <xf numFmtId="165" fontId="0" fillId="0" borderId="20" xfId="1" applyNumberFormat="1" applyFont="1" applyFill="1" applyBorder="1"/>
    <xf numFmtId="0" fontId="0" fillId="0" borderId="14" xfId="0" applyBorder="1" applyAlignment="1">
      <alignment horizontal="center"/>
    </xf>
    <xf numFmtId="166" fontId="0" fillId="0" borderId="0" xfId="0" applyNumberFormat="1" applyAlignment="1">
      <alignment horizontal="left"/>
    </xf>
    <xf numFmtId="167" fontId="1" fillId="0" borderId="21" xfId="0" applyNumberFormat="1" applyFont="1" applyBorder="1" applyAlignment="1">
      <alignment horizontal="right" vertical="center"/>
    </xf>
    <xf numFmtId="167" fontId="1" fillId="0" borderId="13" xfId="0" applyNumberFormat="1" applyFont="1" applyBorder="1" applyAlignment="1">
      <alignment horizontal="right" vertical="center"/>
    </xf>
    <xf numFmtId="167" fontId="1" fillId="0" borderId="14" xfId="0" applyNumberFormat="1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/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ont="1" applyBorder="1"/>
    <xf numFmtId="165" fontId="5" fillId="0" borderId="1" xfId="1" applyNumberFormat="1" applyFont="1" applyBorder="1"/>
    <xf numFmtId="3" fontId="0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0" borderId="0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0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6" fontId="1" fillId="0" borderId="21" xfId="0" applyNumberFormat="1" applyFont="1" applyBorder="1" applyAlignment="1">
      <alignment horizontal="left"/>
    </xf>
    <xf numFmtId="166" fontId="1" fillId="0" borderId="10" xfId="0" applyNumberFormat="1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165" fontId="1" fillId="0" borderId="8" xfId="1" applyNumberFormat="1" applyFont="1" applyBorder="1" applyAlignment="1">
      <alignment horizontal="left"/>
    </xf>
    <xf numFmtId="165" fontId="1" fillId="0" borderId="22" xfId="1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6" fillId="3" borderId="2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71CE"/>
      <color rgb="FF3F7F9F"/>
      <color rgb="FFB5B5B7"/>
      <color rgb="FFF88D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USO DE FACILIDADES DEL HELIPUERTO DE STO-DGO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Primer Trimestre 2022</a:t>
            </a:r>
            <a:endParaRPr lang="es-D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Año!$B$8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Año!$D$7:$F$7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Año!$D$8:$F$8</c:f>
              <c:numCache>
                <c:formatCode>_(* #,##0_);_(* \(#,##0\);_(* "-"??_);_(@_)</c:formatCode>
                <c:ptCount val="3"/>
                <c:pt idx="0">
                  <c:v>314</c:v>
                </c:pt>
                <c:pt idx="1">
                  <c:v>426</c:v>
                </c:pt>
                <c:pt idx="2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9D-4E02-9F51-3EDFE1B29EE3}"/>
            </c:ext>
          </c:extLst>
        </c:ser>
        <c:ser>
          <c:idx val="1"/>
          <c:order val="1"/>
          <c:tx>
            <c:strRef>
              <c:f>Año!$B$9</c:f>
              <c:strCache>
                <c:ptCount val="1"/>
                <c:pt idx="0">
                  <c:v>Cantidad de Tickets Vendidos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Año!$D$7:$F$7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Año!$D$9:$F$9</c:f>
              <c:numCache>
                <c:formatCode>_(* #,##0_);_(* \(#,##0\);_(* "-"??_);_(@_)</c:formatCode>
                <c:ptCount val="3"/>
                <c:pt idx="0">
                  <c:v>124</c:v>
                </c:pt>
                <c:pt idx="1">
                  <c:v>77</c:v>
                </c:pt>
                <c:pt idx="2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576095"/>
        <c:axId val="376574015"/>
      </c:barChart>
      <c:lineChart>
        <c:grouping val="standard"/>
        <c:varyColors val="0"/>
        <c:ser>
          <c:idx val="2"/>
          <c:order val="2"/>
          <c:tx>
            <c:strRef>
              <c:f>Año!$B$10</c:f>
              <c:strCache>
                <c:ptCount val="1"/>
                <c:pt idx="0">
                  <c:v>Ingresos Generados en RD$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Año!$D$7:$F$7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Año!$D$10:$F$10</c:f>
              <c:numCache>
                <c:formatCode>_-"RD$"* #,##0.00_-;\-"RD$"* #,##0.00_-;_-"RD$"* "-"??_-;_-@_-</c:formatCode>
                <c:ptCount val="3"/>
                <c:pt idx="0">
                  <c:v>140480</c:v>
                </c:pt>
                <c:pt idx="1">
                  <c:v>86300</c:v>
                </c:pt>
                <c:pt idx="2">
                  <c:v>148074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9D-4E02-9F51-3EDFE1B29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031967"/>
        <c:axId val="488030719"/>
      </c:lineChart>
      <c:catAx>
        <c:axId val="376576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4015"/>
        <c:crosses val="autoZero"/>
        <c:auto val="1"/>
        <c:lblAlgn val="ctr"/>
        <c:lblOffset val="100"/>
        <c:noMultiLvlLbl val="0"/>
      </c:catAx>
      <c:valAx>
        <c:axId val="37657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6576095"/>
        <c:crosses val="autoZero"/>
        <c:crossBetween val="between"/>
      </c:valAx>
      <c:valAx>
        <c:axId val="488030719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031967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6399798375882462"/>
                <c:y val="0.448842592592592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s-DO"/>
                    <a:t>Miles RD$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</c:dispUnitsLbl>
        </c:dispUnits>
      </c:valAx>
      <c:catAx>
        <c:axId val="4880319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80307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USO DE SALONES PROTOCOLARES</a:t>
            </a:r>
            <a:endParaRPr lang="es-DO">
              <a:effectLst/>
            </a:endParaRPr>
          </a:p>
          <a:p>
            <a:pPr>
              <a:defRPr/>
            </a:pPr>
            <a:r>
              <a:rPr lang="en-US" sz="1800" b="1" i="0" baseline="0">
                <a:effectLst/>
              </a:rPr>
              <a:t>Primer Trimestre 2022</a:t>
            </a:r>
            <a:endParaRPr lang="es-D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Año!$B$16</c:f>
              <c:strCache>
                <c:ptCount val="1"/>
                <c:pt idx="0">
                  <c:v>Cantidad de Solicitudes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Año!$D$15:$F$15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Año!$D$16:$F$16</c:f>
              <c:numCache>
                <c:formatCode>_(* #,##0_);_(* \(#,##0\);_(* "-"??_);_(@_)</c:formatCode>
                <c:ptCount val="3"/>
                <c:pt idx="0">
                  <c:v>462</c:v>
                </c:pt>
                <c:pt idx="1">
                  <c:v>1205</c:v>
                </c:pt>
                <c:pt idx="2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2-4D2A-A591-C4191992EA9C}"/>
            </c:ext>
          </c:extLst>
        </c:ser>
        <c:ser>
          <c:idx val="1"/>
          <c:order val="1"/>
          <c:tx>
            <c:strRef>
              <c:f>Año!$B$17</c:f>
              <c:strCache>
                <c:ptCount val="1"/>
                <c:pt idx="0">
                  <c:v>Cantidad de Usuarios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Año!$D$15:$F$15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Año!$D$17:$F$17</c:f>
              <c:numCache>
                <c:formatCode>_(* #,##0_);_(* \(#,##0\);_(* "-"??_);_(@_)</c:formatCode>
                <c:ptCount val="3"/>
                <c:pt idx="0">
                  <c:v>889</c:v>
                </c:pt>
                <c:pt idx="1">
                  <c:v>1440</c:v>
                </c:pt>
                <c:pt idx="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2-4D2A-A591-C4191992EA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60341951"/>
        <c:axId val="560346527"/>
      </c:barChart>
      <c:catAx>
        <c:axId val="56034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346527"/>
        <c:crosses val="autoZero"/>
        <c:auto val="1"/>
        <c:lblAlgn val="ctr"/>
        <c:lblOffset val="100"/>
        <c:noMultiLvlLbl val="0"/>
      </c:catAx>
      <c:valAx>
        <c:axId val="560346527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56034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154782</xdr:rowOff>
    </xdr:from>
    <xdr:to>
      <xdr:col>1</xdr:col>
      <xdr:colOff>2190749</xdr:colOff>
      <xdr:row>1</xdr:row>
      <xdr:rowOff>255866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782"/>
          <a:ext cx="2262187" cy="577334"/>
        </a:xfrm>
        <a:prstGeom prst="rect">
          <a:avLst/>
        </a:prstGeom>
      </xdr:spPr>
    </xdr:pic>
    <xdr:clientData/>
  </xdr:twoCellAnchor>
  <xdr:twoCellAnchor>
    <xdr:from>
      <xdr:col>0</xdr:col>
      <xdr:colOff>59532</xdr:colOff>
      <xdr:row>18</xdr:row>
      <xdr:rowOff>176212</xdr:rowOff>
    </xdr:from>
    <xdr:to>
      <xdr:col>6</xdr:col>
      <xdr:colOff>583406</xdr:colOff>
      <xdr:row>34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773905</xdr:colOff>
      <xdr:row>18</xdr:row>
      <xdr:rowOff>176213</xdr:rowOff>
    </xdr:from>
    <xdr:to>
      <xdr:col>19</xdr:col>
      <xdr:colOff>1714498</xdr:colOff>
      <xdr:row>34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8"/>
  <sheetViews>
    <sheetView showGridLines="0" tabSelected="1" view="pageBreakPreview" zoomScale="80" zoomScaleNormal="80" zoomScaleSheetLayoutView="80" zoomScalePageLayoutView="50" workbookViewId="0">
      <selection activeCell="G16" sqref="G16"/>
    </sheetView>
  </sheetViews>
  <sheetFormatPr defaultColWidth="11.42578125" defaultRowHeight="15" x14ac:dyDescent="0.25"/>
  <cols>
    <col min="1" max="1" width="1.140625" style="1" customWidth="1"/>
    <col min="2" max="2" width="33.140625" style="1" customWidth="1"/>
    <col min="3" max="3" width="4" style="1" customWidth="1"/>
    <col min="4" max="11" width="18.7109375" style="1" customWidth="1"/>
    <col min="12" max="15" width="18.7109375" style="1" hidden="1" customWidth="1"/>
    <col min="16" max="16" width="18.28515625" style="1" hidden="1" customWidth="1"/>
    <col min="17" max="17" width="19.28515625" style="1" hidden="1" customWidth="1"/>
    <col min="18" max="18" width="20.85546875" style="1" hidden="1" customWidth="1"/>
    <col min="19" max="19" width="19.7109375" style="1" hidden="1" customWidth="1"/>
    <col min="20" max="20" width="26.28515625" style="1" customWidth="1"/>
    <col min="21" max="16384" width="11.42578125" style="1"/>
  </cols>
  <sheetData>
    <row r="1" spans="1:21" ht="37.5" customHeight="1" x14ac:dyDescent="0.25">
      <c r="B1" s="47"/>
      <c r="C1" s="64" t="s">
        <v>17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3" t="s">
        <v>26</v>
      </c>
    </row>
    <row r="2" spans="1:21" ht="42.75" customHeight="1" x14ac:dyDescent="0.25">
      <c r="B2" s="47"/>
      <c r="C2" s="65" t="s">
        <v>25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33" t="s">
        <v>24</v>
      </c>
    </row>
    <row r="4" spans="1:21" ht="15.75" thickBot="1" x14ac:dyDescent="0.3"/>
    <row r="5" spans="1:21" ht="22.5" customHeight="1" thickBot="1" x14ac:dyDescent="0.3">
      <c r="B5" s="52" t="s">
        <v>16</v>
      </c>
      <c r="C5" s="5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  <c r="U5" s="5"/>
    </row>
    <row r="6" spans="1:21" x14ac:dyDescent="0.25">
      <c r="B6" s="56" t="s">
        <v>34</v>
      </c>
      <c r="C6" s="57"/>
      <c r="D6" s="60" t="s">
        <v>2</v>
      </c>
      <c r="E6" s="61"/>
      <c r="F6" s="61"/>
      <c r="G6" s="61"/>
      <c r="H6" s="61" t="s">
        <v>1</v>
      </c>
      <c r="I6" s="61"/>
      <c r="J6" s="61"/>
      <c r="K6" s="61"/>
      <c r="L6" s="61" t="s">
        <v>19</v>
      </c>
      <c r="M6" s="61"/>
      <c r="N6" s="61"/>
      <c r="O6" s="61"/>
      <c r="P6" s="61" t="s">
        <v>27</v>
      </c>
      <c r="Q6" s="61"/>
      <c r="R6" s="61"/>
      <c r="S6" s="61"/>
      <c r="T6" s="17"/>
    </row>
    <row r="7" spans="1:21" ht="18" customHeight="1" x14ac:dyDescent="0.25">
      <c r="B7" s="58"/>
      <c r="C7" s="59"/>
      <c r="D7" s="14" t="s">
        <v>4</v>
      </c>
      <c r="E7" s="12" t="s">
        <v>5</v>
      </c>
      <c r="F7" s="12" t="s">
        <v>6</v>
      </c>
      <c r="G7" s="12" t="s">
        <v>12</v>
      </c>
      <c r="H7" s="12" t="s">
        <v>7</v>
      </c>
      <c r="I7" s="12" t="s">
        <v>8</v>
      </c>
      <c r="J7" s="12" t="s">
        <v>9</v>
      </c>
      <c r="K7" s="15" t="s">
        <v>13</v>
      </c>
      <c r="L7" s="12" t="s">
        <v>21</v>
      </c>
      <c r="M7" s="12" t="s">
        <v>22</v>
      </c>
      <c r="N7" s="12" t="s">
        <v>23</v>
      </c>
      <c r="O7" s="15" t="s">
        <v>20</v>
      </c>
      <c r="P7" s="12" t="s">
        <v>28</v>
      </c>
      <c r="Q7" s="12" t="s">
        <v>29</v>
      </c>
      <c r="R7" s="12" t="s">
        <v>30</v>
      </c>
      <c r="S7" s="15" t="s">
        <v>32</v>
      </c>
      <c r="T7" s="13" t="s">
        <v>31</v>
      </c>
    </row>
    <row r="8" spans="1:21" ht="18" customHeight="1" x14ac:dyDescent="0.25">
      <c r="B8" s="66" t="s">
        <v>0</v>
      </c>
      <c r="C8" s="67"/>
      <c r="D8" s="18">
        <v>314</v>
      </c>
      <c r="E8" s="6">
        <v>426</v>
      </c>
      <c r="F8" s="6">
        <v>488</v>
      </c>
      <c r="G8" s="16">
        <f>SUM(D8:F8)</f>
        <v>1228</v>
      </c>
      <c r="H8" s="6"/>
      <c r="I8" s="6"/>
      <c r="J8" s="7"/>
      <c r="K8" s="16">
        <f>SUM(H8:J8)</f>
        <v>0</v>
      </c>
      <c r="L8" s="8"/>
      <c r="M8" s="8"/>
      <c r="N8" s="6"/>
      <c r="O8" s="9">
        <f>SUM(L8:N8)</f>
        <v>0</v>
      </c>
      <c r="P8" s="6"/>
      <c r="Q8" s="6"/>
      <c r="R8" s="29"/>
      <c r="S8" s="28">
        <f>SUM(P8:R8)</f>
        <v>0</v>
      </c>
      <c r="T8" s="26">
        <f>+G8+K8+O8+S8</f>
        <v>1228</v>
      </c>
    </row>
    <row r="9" spans="1:21" ht="18" customHeight="1" x14ac:dyDescent="0.25">
      <c r="B9" s="50" t="s">
        <v>33</v>
      </c>
      <c r="C9" s="51"/>
      <c r="D9" s="18">
        <v>124</v>
      </c>
      <c r="E9" s="6">
        <v>77</v>
      </c>
      <c r="F9" s="6">
        <v>134</v>
      </c>
      <c r="G9" s="16">
        <f>SUM(D9:F9)</f>
        <v>335</v>
      </c>
      <c r="H9" s="6"/>
      <c r="I9" s="6"/>
      <c r="J9" s="7"/>
      <c r="K9" s="16">
        <f t="shared" ref="K9:K10" si="0">SUM(H9:J9)</f>
        <v>0</v>
      </c>
      <c r="L9" s="8"/>
      <c r="M9" s="8"/>
      <c r="N9" s="6"/>
      <c r="O9" s="9">
        <f>SUM(L9:N9)</f>
        <v>0</v>
      </c>
      <c r="P9" s="6"/>
      <c r="Q9" s="2"/>
      <c r="R9" s="29"/>
      <c r="S9" s="28">
        <f>SUM(P9:R9)</f>
        <v>0</v>
      </c>
      <c r="T9" s="26">
        <f>+G9+K9+O9+S9</f>
        <v>335</v>
      </c>
    </row>
    <row r="10" spans="1:21" s="22" customFormat="1" ht="18" customHeight="1" thickBot="1" x14ac:dyDescent="0.3">
      <c r="B10" s="62" t="s">
        <v>15</v>
      </c>
      <c r="C10" s="63"/>
      <c r="D10" s="23">
        <v>140480</v>
      </c>
      <c r="E10" s="24">
        <v>86300</v>
      </c>
      <c r="F10" s="24">
        <v>148074</v>
      </c>
      <c r="G10" s="24">
        <f>SUM(D10:F10)</f>
        <v>374854</v>
      </c>
      <c r="H10" s="24"/>
      <c r="I10" s="24"/>
      <c r="J10" s="24"/>
      <c r="K10" s="24">
        <f t="shared" si="0"/>
        <v>0</v>
      </c>
      <c r="L10" s="24"/>
      <c r="M10" s="24"/>
      <c r="N10" s="24"/>
      <c r="O10" s="24">
        <f t="shared" ref="O10" si="1">SUM(L10:N10)</f>
        <v>0</v>
      </c>
      <c r="P10" s="24"/>
      <c r="Q10" s="24"/>
      <c r="R10" s="24"/>
      <c r="S10" s="24">
        <f t="shared" ref="S10" si="2">SUM(P10:R10)</f>
        <v>0</v>
      </c>
      <c r="T10" s="25">
        <f>+G10+K10+O10+S10</f>
        <v>374854</v>
      </c>
    </row>
    <row r="11" spans="1:21" ht="18" customHeight="1" x14ac:dyDescent="0.25">
      <c r="A11" s="5"/>
      <c r="B11" s="3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1"/>
    </row>
    <row r="12" spans="1:21" ht="18" customHeight="1" thickBot="1" x14ac:dyDescent="0.3">
      <c r="A12" s="5"/>
      <c r="B12" s="3"/>
      <c r="C12" s="3"/>
      <c r="D12" s="4"/>
      <c r="E12" s="4"/>
      <c r="F12" s="4"/>
      <c r="H12" s="4"/>
      <c r="I12" s="4"/>
      <c r="J12" s="4"/>
      <c r="K12" s="4"/>
      <c r="L12" s="4"/>
      <c r="M12" s="4"/>
      <c r="N12" s="4"/>
      <c r="O12" s="4"/>
      <c r="P12" s="5"/>
    </row>
    <row r="13" spans="1:21" ht="22.5" customHeight="1" thickBot="1" x14ac:dyDescent="0.3">
      <c r="B13" s="52" t="s">
        <v>10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5"/>
    </row>
    <row r="14" spans="1:21" ht="18" customHeight="1" x14ac:dyDescent="0.25">
      <c r="B14" s="56" t="s">
        <v>34</v>
      </c>
      <c r="C14" s="57"/>
      <c r="D14" s="60" t="s">
        <v>2</v>
      </c>
      <c r="E14" s="61"/>
      <c r="F14" s="61"/>
      <c r="G14" s="61"/>
      <c r="H14" s="61" t="s">
        <v>1</v>
      </c>
      <c r="I14" s="61"/>
      <c r="J14" s="61"/>
      <c r="K14" s="61"/>
      <c r="L14" s="61" t="s">
        <v>19</v>
      </c>
      <c r="M14" s="61"/>
      <c r="N14" s="61"/>
      <c r="O14" s="61"/>
      <c r="P14" s="61" t="s">
        <v>27</v>
      </c>
      <c r="Q14" s="61"/>
      <c r="R14" s="61"/>
      <c r="S14" s="61"/>
      <c r="T14" s="19"/>
    </row>
    <row r="15" spans="1:21" ht="18" customHeight="1" x14ac:dyDescent="0.25">
      <c r="B15" s="58"/>
      <c r="C15" s="59"/>
      <c r="D15" s="14" t="s">
        <v>4</v>
      </c>
      <c r="E15" s="12" t="s">
        <v>5</v>
      </c>
      <c r="F15" s="12" t="s">
        <v>6</v>
      </c>
      <c r="G15" s="12" t="s">
        <v>12</v>
      </c>
      <c r="H15" s="12" t="s">
        <v>7</v>
      </c>
      <c r="I15" s="12" t="s">
        <v>8</v>
      </c>
      <c r="J15" s="12" t="s">
        <v>9</v>
      </c>
      <c r="K15" s="15" t="s">
        <v>13</v>
      </c>
      <c r="L15" s="12" t="s">
        <v>21</v>
      </c>
      <c r="M15" s="12" t="s">
        <v>22</v>
      </c>
      <c r="N15" s="12" t="s">
        <v>23</v>
      </c>
      <c r="O15" s="15" t="s">
        <v>20</v>
      </c>
      <c r="P15" s="12" t="s">
        <v>28</v>
      </c>
      <c r="Q15" s="12" t="s">
        <v>29</v>
      </c>
      <c r="R15" s="12" t="s">
        <v>30</v>
      </c>
      <c r="S15" s="15" t="s">
        <v>32</v>
      </c>
      <c r="T15" s="13" t="s">
        <v>31</v>
      </c>
    </row>
    <row r="16" spans="1:21" ht="18" customHeight="1" x14ac:dyDescent="0.25">
      <c r="A16" s="10"/>
      <c r="B16" s="68" t="s">
        <v>3</v>
      </c>
      <c r="C16" s="69"/>
      <c r="D16" s="20">
        <v>462</v>
      </c>
      <c r="E16" s="7">
        <v>1205</v>
      </c>
      <c r="F16" s="7">
        <v>834</v>
      </c>
      <c r="G16" s="9">
        <f>SUM(D16:F16)</f>
        <v>2501</v>
      </c>
      <c r="H16" s="7"/>
      <c r="I16" s="7"/>
      <c r="J16" s="7"/>
      <c r="K16" s="9">
        <f>SUM(H16:J16)</f>
        <v>0</v>
      </c>
      <c r="L16" s="8"/>
      <c r="M16" s="8"/>
      <c r="N16" s="6"/>
      <c r="O16" s="9">
        <f>SUM(L16:N16)</f>
        <v>0</v>
      </c>
      <c r="P16" s="30"/>
      <c r="Q16" s="30"/>
      <c r="R16" s="30"/>
      <c r="S16" s="28">
        <f>SUM(P16:R16)</f>
        <v>0</v>
      </c>
      <c r="T16" s="27">
        <f>+G16+K16+O16+S16</f>
        <v>2501</v>
      </c>
    </row>
    <row r="17" spans="1:20" ht="18" customHeight="1" x14ac:dyDescent="0.25">
      <c r="A17" s="10"/>
      <c r="B17" s="68" t="s">
        <v>0</v>
      </c>
      <c r="C17" s="69"/>
      <c r="D17" s="20">
        <v>889</v>
      </c>
      <c r="E17" s="7">
        <v>1440</v>
      </c>
      <c r="F17" s="7">
        <f>650+550</f>
        <v>1200</v>
      </c>
      <c r="G17" s="9">
        <f>SUM(D17:F17)</f>
        <v>3529</v>
      </c>
      <c r="H17" s="7"/>
      <c r="I17" s="7"/>
      <c r="J17" s="7"/>
      <c r="K17" s="9">
        <f>SUM(H17:J17)</f>
        <v>0</v>
      </c>
      <c r="L17" s="8"/>
      <c r="M17" s="8"/>
      <c r="N17" s="6"/>
      <c r="O17" s="9">
        <f>SUM(L17:N17)</f>
        <v>0</v>
      </c>
      <c r="P17" s="31"/>
      <c r="Q17" s="32"/>
      <c r="R17" s="30"/>
      <c r="S17" s="28">
        <f>SUM(P17:R17)</f>
        <v>0</v>
      </c>
      <c r="T17" s="27">
        <f>+G17+K17+O17+S17</f>
        <v>3529</v>
      </c>
    </row>
    <row r="18" spans="1:20" ht="18" customHeight="1" thickBot="1" x14ac:dyDescent="0.3">
      <c r="B18" s="70" t="s">
        <v>14</v>
      </c>
      <c r="C18" s="71"/>
      <c r="D18" s="48" t="s">
        <v>11</v>
      </c>
      <c r="E18" s="49"/>
      <c r="F18" s="49"/>
      <c r="G18" s="49"/>
      <c r="H18" s="49" t="s">
        <v>11</v>
      </c>
      <c r="I18" s="49"/>
      <c r="J18" s="49"/>
      <c r="K18" s="49"/>
      <c r="L18" s="49" t="s">
        <v>11</v>
      </c>
      <c r="M18" s="49"/>
      <c r="N18" s="49"/>
      <c r="O18" s="49"/>
      <c r="P18" s="49" t="s">
        <v>11</v>
      </c>
      <c r="Q18" s="49"/>
      <c r="R18" s="49"/>
      <c r="S18" s="49"/>
      <c r="T18" s="21" t="s">
        <v>11</v>
      </c>
    </row>
    <row r="34" spans="1:18" ht="6.75" hidden="1" customHeight="1" x14ac:dyDescent="0.25"/>
    <row r="35" spans="1:18" ht="6.75" hidden="1" customHeight="1" x14ac:dyDescent="0.25"/>
    <row r="36" spans="1:18" ht="6.75" hidden="1" customHeight="1" x14ac:dyDescent="0.25"/>
    <row r="37" spans="1:18" ht="6.75" hidden="1" customHeight="1" x14ac:dyDescent="0.25"/>
    <row r="38" spans="1:18" ht="6.75" hidden="1" customHeight="1" x14ac:dyDescent="0.25"/>
    <row r="39" spans="1:18" ht="6.75" customHeight="1" x14ac:dyDescent="0.25"/>
    <row r="40" spans="1:18" ht="14.25" customHeight="1" x14ac:dyDescent="0.25">
      <c r="B40" s="46" t="s">
        <v>40</v>
      </c>
    </row>
    <row r="41" spans="1:18" ht="15.75" thickBot="1" x14ac:dyDescent="0.3">
      <c r="B41" s="5"/>
    </row>
    <row r="42" spans="1:18" x14ac:dyDescent="0.25">
      <c r="D42" s="72" t="s">
        <v>18</v>
      </c>
      <c r="E42" s="73"/>
      <c r="F42" s="74"/>
      <c r="H42" s="72" t="s">
        <v>36</v>
      </c>
      <c r="I42" s="73"/>
      <c r="J42" s="74"/>
      <c r="L42" s="34"/>
      <c r="M42" s="34"/>
      <c r="N42" s="34"/>
      <c r="O42" s="34"/>
      <c r="P42" s="34"/>
      <c r="Q42" s="34"/>
      <c r="R42" s="35"/>
    </row>
    <row r="43" spans="1:18" x14ac:dyDescent="0.25">
      <c r="A43" s="5"/>
      <c r="D43" s="75"/>
      <c r="E43" s="76"/>
      <c r="F43" s="77"/>
      <c r="H43" s="75"/>
      <c r="I43" s="76"/>
      <c r="J43" s="77"/>
      <c r="L43" s="36"/>
      <c r="M43" s="36"/>
      <c r="N43" s="36"/>
      <c r="O43" s="36"/>
      <c r="P43" s="36"/>
      <c r="Q43" s="36"/>
      <c r="R43" s="37"/>
    </row>
    <row r="44" spans="1:18" x14ac:dyDescent="0.25">
      <c r="A44" s="5"/>
      <c r="D44" s="78"/>
      <c r="E44" s="79"/>
      <c r="F44" s="80"/>
      <c r="H44" s="78"/>
      <c r="I44" s="79"/>
      <c r="J44" s="80"/>
      <c r="L44" s="38"/>
      <c r="M44" s="38"/>
      <c r="N44" s="38"/>
      <c r="O44" s="38"/>
      <c r="P44" s="38"/>
      <c r="Q44" s="38"/>
      <c r="R44" s="39"/>
    </row>
    <row r="45" spans="1:18" x14ac:dyDescent="0.25">
      <c r="A45" s="5"/>
      <c r="D45" s="78"/>
      <c r="E45" s="79"/>
      <c r="F45" s="80"/>
      <c r="H45" s="78"/>
      <c r="I45" s="79"/>
      <c r="J45" s="80"/>
      <c r="L45" s="38"/>
      <c r="M45" s="38"/>
      <c r="N45" s="38"/>
      <c r="O45" s="38"/>
      <c r="P45" s="38"/>
      <c r="Q45" s="38"/>
      <c r="R45" s="39"/>
    </row>
    <row r="46" spans="1:18" x14ac:dyDescent="0.25">
      <c r="D46" s="81"/>
      <c r="E46" s="82"/>
      <c r="F46" s="83"/>
      <c r="H46" s="81"/>
      <c r="I46" s="82"/>
      <c r="J46" s="83"/>
      <c r="L46" s="40"/>
      <c r="M46" s="40"/>
      <c r="N46" s="40"/>
      <c r="O46" s="40"/>
      <c r="P46" s="40"/>
      <c r="Q46" s="40"/>
      <c r="R46" s="41"/>
    </row>
    <row r="47" spans="1:18" ht="15.75" thickBot="1" x14ac:dyDescent="0.3">
      <c r="D47" s="88" t="s">
        <v>38</v>
      </c>
      <c r="E47" s="89"/>
      <c r="F47" s="90"/>
      <c r="H47" s="84" t="s">
        <v>35</v>
      </c>
      <c r="I47" s="85"/>
      <c r="J47" s="86"/>
      <c r="L47" s="42"/>
      <c r="M47" s="42"/>
      <c r="N47" s="42"/>
      <c r="O47" s="42"/>
      <c r="P47" s="42"/>
      <c r="Q47" s="42"/>
      <c r="R47" s="43"/>
    </row>
    <row r="48" spans="1:18" ht="15.75" thickBot="1" x14ac:dyDescent="0.3">
      <c r="D48" s="52" t="s">
        <v>39</v>
      </c>
      <c r="E48" s="53"/>
      <c r="F48" s="87"/>
      <c r="H48" s="52" t="s">
        <v>37</v>
      </c>
      <c r="I48" s="53"/>
      <c r="J48" s="87"/>
      <c r="L48" s="44"/>
      <c r="M48" s="44"/>
      <c r="N48" s="44"/>
      <c r="O48" s="44"/>
      <c r="P48" s="44"/>
      <c r="Q48" s="44"/>
      <c r="R48" s="45"/>
    </row>
  </sheetData>
  <mergeCells count="33">
    <mergeCell ref="H42:J42"/>
    <mergeCell ref="H43:J46"/>
    <mergeCell ref="H47:J47"/>
    <mergeCell ref="H48:J48"/>
    <mergeCell ref="D42:F42"/>
    <mergeCell ref="D43:F46"/>
    <mergeCell ref="D47:F47"/>
    <mergeCell ref="D48:F48"/>
    <mergeCell ref="B8:C8"/>
    <mergeCell ref="B17:C17"/>
    <mergeCell ref="B18:C18"/>
    <mergeCell ref="L14:O14"/>
    <mergeCell ref="L18:O18"/>
    <mergeCell ref="B14:C15"/>
    <mergeCell ref="D14:G14"/>
    <mergeCell ref="H14:K14"/>
    <mergeCell ref="B16:C16"/>
    <mergeCell ref="B1:B2"/>
    <mergeCell ref="D18:G18"/>
    <mergeCell ref="H18:K18"/>
    <mergeCell ref="B9:C9"/>
    <mergeCell ref="B13:T13"/>
    <mergeCell ref="B6:C7"/>
    <mergeCell ref="D6:G6"/>
    <mergeCell ref="B10:C10"/>
    <mergeCell ref="L6:O6"/>
    <mergeCell ref="C1:S1"/>
    <mergeCell ref="C2:S2"/>
    <mergeCell ref="P18:S18"/>
    <mergeCell ref="P6:S6"/>
    <mergeCell ref="B5:T5"/>
    <mergeCell ref="P14:S14"/>
    <mergeCell ref="H6:K6"/>
  </mergeCells>
  <pageMargins left="0.84" right="0.7" top="0.55000000000000004" bottom="0.63" header="0.3" footer="0.3"/>
  <pageSetup paperSize="5" scale="73" orientation="landscape" r:id="rId1"/>
  <headerFooter>
    <oddFooter>&amp;L&amp;7Diciembre 2018&amp;C&amp;7DOCUMENTO CONTROLADO
SGC-DA&amp;R&amp;9Página &amp;P de &amp;N</oddFooter>
  </headerFooter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A2" sqref="A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Año</vt:lpstr>
      <vt:lpstr>Sheet1</vt:lpstr>
      <vt:lpstr>Año!Print_Area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DPYD</dc:creator>
  <cp:lastModifiedBy>Recepcion</cp:lastModifiedBy>
  <cp:lastPrinted>2022-04-08T16:59:59Z</cp:lastPrinted>
  <dcterms:created xsi:type="dcterms:W3CDTF">2015-03-24T16:54:13Z</dcterms:created>
  <dcterms:modified xsi:type="dcterms:W3CDTF">2022-04-08T17:21:56Z</dcterms:modified>
</cp:coreProperties>
</file>