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MAYO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4" l="1"/>
  <c r="E46" i="4"/>
  <c r="E30" i="4"/>
  <c r="E20" i="4"/>
  <c r="E10" i="4"/>
  <c r="E4" i="4"/>
  <c r="G17" i="4"/>
  <c r="B19" i="2"/>
  <c r="E3" i="4" l="1"/>
  <c r="E67" i="4"/>
  <c r="E80" i="4" s="1"/>
  <c r="D56" i="4" l="1"/>
  <c r="D46" i="4"/>
  <c r="D30" i="4"/>
  <c r="D20" i="4"/>
  <c r="D4" i="4"/>
  <c r="D10" i="4"/>
  <c r="G58" i="4" l="1"/>
  <c r="Q49" i="4" l="1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6" i="4"/>
  <c r="G15" i="4"/>
  <c r="G14" i="4"/>
  <c r="G13" i="4"/>
  <c r="G12" i="4"/>
  <c r="G11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L80" i="4" l="1"/>
  <c r="H67" i="4"/>
  <c r="H80" i="4" s="1"/>
  <c r="H3" i="4"/>
  <c r="G3" i="4" s="1"/>
  <c r="G4" i="4"/>
  <c r="G67" i="4" s="1"/>
  <c r="G80" i="4" s="1"/>
  <c r="C64" i="2" l="1"/>
  <c r="C61" i="2"/>
  <c r="C48" i="2" l="1"/>
  <c r="C46" i="2" s="1"/>
  <c r="C68" i="2" s="1"/>
  <c r="C81" i="2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<sst xmlns="http://schemas.openxmlformats.org/spreadsheetml/2006/main" count="202" uniqueCount="118">
  <si>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</si>
  <si>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</si>
  <si>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</si>
  <si>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</si>
  <si>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</si>
  <si>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</si>
  <si>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</si>
  <si>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</si>
  <si>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</si>
  <si>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</si>
  <si>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</si>
  <si>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</si>
  <si>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</si>
  <si>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</si>
  <si>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</si>
  <si>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</si>
  <si>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</si>
  <si>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</si>
  <si>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</si>
  <si>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</si>
  <si>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</si>
  <si>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</si>
  <si>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</si>
  <si>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</si>
  <si>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</si>
  <si>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</si>
  <si>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</si>
  <si>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</si>
  <si>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</si>
  <si>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</si>
  <si>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</si>
  <si>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</si>
  <si>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</si>
  <si>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</si>
  <si>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</si>
  <si>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</si>
  <si>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</si>
  <si>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</si>
  <si>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</si>
  <si>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</si>
  <si>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</si>
  <si>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</si>
  <si>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</si>
  <si>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</si>
  <si>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</si>
  <si>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</si>
  <si>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</si>
  <si>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</si>
  <si>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</si>
  <si>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</si>
  <si>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</si>
  <si>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</si>
  <si>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</si>
  <si>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</si>
  <si>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</si>
  <si>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</si>
  <si>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</si>
  <si>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</si>
  <si>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</si>
  <si>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</si>
  <si>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</si>
  <si>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</si>
  <si>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</si>
  <si>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</si>
  <si>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</si>
  <si>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</si>
  <si>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</si>
  <si>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</si>
  <si>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</si>
  <si>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</si>
  <si>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</si>
  <si>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</si>
  <si>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</si>
  <si>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</si>
  <si>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</si>
  <si>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</si>
  <si>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</si>
  <si>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</si>
  <si>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</si>
  <si>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</si>
  <si>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</si>
  <si>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</si>
  <si>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</si>
  <si>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</si>
  <si>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</si>
  <si>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</si>
  <si>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</si>
  <si>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</si>
  <si>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</si>
  <si>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</si>
  <si>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</si>
  <si>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</si>
  <si>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</si>
  <si>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</si>
  <si>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</si>
  <si>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</si>
  <si>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</si>
  <si>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</si>
  <si>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</si>
  <si>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</si>
  <si>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</si>
  <si>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</si>
  <si>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</si>
  <si>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</si>
  <si>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</si>
  <si>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</si>
  <si>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</si>
  <si>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</si>
  <si>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</si>
  <si>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</si>
  <si>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</si>
  <si>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</si>
  <si>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</si>
  <si>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</si>
  <si>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</si>
  <si>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Presupuesto Vigente</t>
  </si>
  <si>
    <t>Fecha de imputación: hasta el 31 de mayo 2022</t>
  </si>
  <si>
    <t>Fecha de registro: 09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</si>
</sst>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selection activeCell="L70" sqref="L70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36</v>
      </c>
      <c r="F2" s="18" t="s">
        <v>115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" si="0">+D4+D10+D20+D30+D38+D46+D56</f>
        <v>1780799783</v>
      </c>
      <c r="E3" s="13">
        <f t="shared" ref="E3" si="1">+E4+E10+E20+E30+E38+E46+E56</f>
        <v>0</v>
      </c>
      <c r="F3" s="13">
        <v>1780799783</v>
      </c>
      <c r="G3" s="13">
        <f t="shared" ref="G3:G45" si="2">SUM(H3:S3)</f>
        <v>272933287.93599999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58525318.379999995</v>
      </c>
      <c r="L3" s="13">
        <f t="shared" si="3"/>
        <v>57880981.816</v>
      </c>
      <c r="M3" s="13">
        <f t="shared" si="3"/>
        <v>0</v>
      </c>
      <c r="N3" s="13">
        <f t="shared" si="3"/>
        <v>0</v>
      </c>
      <c r="O3" s="13">
        <f t="shared" si="3"/>
        <v>0</v>
      </c>
      <c r="P3" s="13">
        <f t="shared" si="3"/>
        <v>0</v>
      </c>
      <c r="Q3" s="13">
        <f t="shared" si="3"/>
        <v>0</v>
      </c>
      <c r="R3" s="13">
        <f t="shared" si="3"/>
        <v>0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23">
        <v>559715403</v>
      </c>
      <c r="G4" s="23">
        <f>SUM(H4:S4)</f>
        <v>225207427.12599999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0</v>
      </c>
      <c r="N4" s="14">
        <f t="shared" si="5"/>
        <v>0</v>
      </c>
      <c r="O4" s="14">
        <f t="shared" si="5"/>
        <v>0</v>
      </c>
      <c r="P4" s="14">
        <f t="shared" si="5"/>
        <v>0</v>
      </c>
      <c r="Q4" s="14">
        <f t="shared" si="5"/>
        <v>0</v>
      </c>
      <c r="R4" s="14">
        <f t="shared" si="5"/>
        <v>0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157003832.80599999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19651100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v>14500000</v>
      </c>
      <c r="G7" s="21">
        <f t="shared" si="2"/>
        <v>900000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60024089</v>
      </c>
      <c r="G8" s="21">
        <f t="shared" si="2"/>
        <v>26633363.600000001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21019130.719999999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23">
        <v>257789698</v>
      </c>
      <c r="G10" s="23">
        <f>SUM(H10:S10)</f>
        <v>25826581.109999996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3917091.92</v>
      </c>
      <c r="L10" s="14">
        <f t="shared" si="6"/>
        <v>5904765.3099999996</v>
      </c>
      <c r="M10" s="14">
        <f t="shared" si="6"/>
        <v>0</v>
      </c>
      <c r="N10" s="14">
        <f t="shared" ref="N10:S10" si="7">SUM(N11:N19)</f>
        <v>0</v>
      </c>
      <c r="O10" s="14">
        <f t="shared" si="7"/>
        <v>0</v>
      </c>
      <c r="P10" s="14">
        <f t="shared" si="7"/>
        <v>0</v>
      </c>
      <c r="Q10" s="14">
        <f t="shared" si="7"/>
        <v>0</v>
      </c>
      <c r="R10" s="14">
        <f t="shared" si="7"/>
        <v>0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2773643.1900000004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1320261.3199999998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1906692.75</v>
      </c>
      <c r="H13" s="17">
        <v>216858.33</v>
      </c>
      <c r="I13" s="21">
        <v>401343.13</v>
      </c>
      <c r="J13" s="21">
        <v>683295.49</v>
      </c>
      <c r="K13" s="21">
        <v>687916</v>
      </c>
      <c r="L13" s="21">
        <v>-82720.200000000012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1050716.9400000002</v>
      </c>
      <c r="H14" s="17">
        <v>102334.92</v>
      </c>
      <c r="I14" s="21">
        <v>44833.46</v>
      </c>
      <c r="J14" s="21">
        <v>1677407.99</v>
      </c>
      <c r="K14" s="21">
        <v>-157175.46999999997</v>
      </c>
      <c r="L14" s="21">
        <v>-616683.96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74892.5</v>
      </c>
      <c r="H15" s="17">
        <v>0</v>
      </c>
      <c r="I15" s="21">
        <v>8075</v>
      </c>
      <c r="K15" s="21">
        <v>64546</v>
      </c>
      <c r="L15" s="21">
        <v>2271.5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5376915.9900000002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3817653.3499999996</v>
      </c>
      <c r="H17" s="17">
        <v>154937.45000000001</v>
      </c>
      <c r="I17" s="21">
        <v>190626.89</v>
      </c>
      <c r="J17" s="21">
        <v>1189724.26</v>
      </c>
      <c r="K17" s="21">
        <v>455351.42</v>
      </c>
      <c r="L17" s="21">
        <v>1827013.3299999998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9190340.2699999996</v>
      </c>
      <c r="H18" s="17">
        <v>993448.41999999993</v>
      </c>
      <c r="I18" s="21">
        <v>2020954.01</v>
      </c>
      <c r="J18" s="21">
        <v>3277747.48</v>
      </c>
      <c r="K18" s="21">
        <v>990317.08</v>
      </c>
      <c r="L18" s="21">
        <v>1907873.2799999998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315464.8</v>
      </c>
      <c r="H19" s="25"/>
      <c r="I19" s="25"/>
      <c r="J19" s="25"/>
      <c r="K19" s="25"/>
      <c r="L19" s="25">
        <v>315464.8</v>
      </c>
      <c r="M19" s="25"/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23">
        <v>36276130</v>
      </c>
      <c r="G20" s="23">
        <f>SUM(H20:S20)</f>
        <v>7612986.2600000007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3052626.3699999996</v>
      </c>
      <c r="L20" s="14">
        <f t="shared" ref="L20:S20" si="9">SUM(L21:L29)</f>
        <v>699042.12</v>
      </c>
      <c r="M20" s="14">
        <f t="shared" si="9"/>
        <v>0</v>
      </c>
      <c r="N20" s="14">
        <f t="shared" si="9"/>
        <v>0</v>
      </c>
      <c r="O20" s="14">
        <f t="shared" si="9"/>
        <v>0</v>
      </c>
      <c r="P20" s="14">
        <f>SUM(P21:P29)</f>
        <v>0</v>
      </c>
      <c r="Q20" s="14">
        <f t="shared" si="9"/>
        <v>0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1269570.4799999997</v>
      </c>
      <c r="H21" s="17">
        <v>322685.36</v>
      </c>
      <c r="I21" s="21">
        <v>229841.08</v>
      </c>
      <c r="J21" s="21">
        <v>82380.39</v>
      </c>
      <c r="K21" s="21">
        <v>652506.65999999992</v>
      </c>
      <c r="L21" s="21">
        <v>-17843.010000000009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500898</v>
      </c>
      <c r="H22" s="17"/>
      <c r="J22" s="21">
        <v>159300</v>
      </c>
      <c r="K22" s="21">
        <v>184540</v>
      </c>
      <c r="L22" s="21">
        <v>157058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392081.77999999997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</row>
    <row r="24" spans="1:22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0</v>
      </c>
      <c r="H24" s="17"/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244244.09999999998</v>
      </c>
      <c r="H25" s="17">
        <v>42400</v>
      </c>
      <c r="I25" s="21">
        <v>39583.620000000003</v>
      </c>
      <c r="K25" s="21">
        <v>116201.73</v>
      </c>
      <c r="L25" s="21">
        <v>46058.75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286920.31</v>
      </c>
      <c r="H26" s="17"/>
      <c r="I26" s="21">
        <v>17346</v>
      </c>
      <c r="J26" s="21">
        <v>70450</v>
      </c>
      <c r="K26" s="21">
        <v>58527.31</v>
      </c>
      <c r="L26" s="21">
        <v>140597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3184199.66</v>
      </c>
      <c r="H27" s="17">
        <v>663534.10000000009</v>
      </c>
      <c r="I27" s="21">
        <v>551295</v>
      </c>
      <c r="J27" s="21">
        <v>638665.46</v>
      </c>
      <c r="K27" s="21">
        <v>1234158.8999999999</v>
      </c>
      <c r="L27" s="21">
        <v>96546.2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1735071.9300000002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23">
        <v>23085000</v>
      </c>
      <c r="G30" s="23">
        <f>SUM(H30:S30)</f>
        <v>5676560.21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0</v>
      </c>
      <c r="N30" s="14">
        <f t="shared" si="11"/>
        <v>0</v>
      </c>
      <c r="O30" s="14">
        <f t="shared" si="11"/>
        <v>0</v>
      </c>
      <c r="P30" s="14">
        <f t="shared" si="11"/>
        <v>0</v>
      </c>
      <c r="Q30" s="14">
        <f t="shared" si="11"/>
        <v>0</v>
      </c>
      <c r="R30" s="14">
        <f t="shared" si="11"/>
        <v>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5676560.21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23">
        <v>309762040</v>
      </c>
      <c r="G46" s="23">
        <f>SUM(H46:S46)</f>
        <v>2166483.69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0</v>
      </c>
      <c r="N46" s="14">
        <f t="shared" si="14"/>
        <v>0</v>
      </c>
      <c r="O46" s="14">
        <f t="shared" si="14"/>
        <v>0</v>
      </c>
      <c r="P46" s="14">
        <f t="shared" si="14"/>
        <v>0</v>
      </c>
      <c r="Q46" s="14">
        <f t="shared" si="14"/>
        <v>0</v>
      </c>
      <c r="R46" s="14">
        <f t="shared" si="14"/>
        <v>0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v>15300000</v>
      </c>
      <c r="G47" s="21">
        <f t="shared" ref="G47:G66" si="15">SUM(H47:S47)</f>
        <v>596562.5</v>
      </c>
      <c r="H47" s="17"/>
      <c r="I47" s="21">
        <v>83544</v>
      </c>
      <c r="J47" s="21">
        <v>82613.5</v>
      </c>
      <c r="L47" s="21">
        <v>430405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200000</v>
      </c>
      <c r="G48" s="21">
        <f t="shared" si="15"/>
        <v>38232</v>
      </c>
      <c r="H48" s="17"/>
      <c r="I48" s="21">
        <v>38232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0</v>
      </c>
      <c r="H49" s="17"/>
      <c r="Q49" s="21">
        <f>+'[1]Plantilla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+'[1]Plantilla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962999.99</v>
      </c>
      <c r="H51" s="17">
        <v>962999.99</v>
      </c>
      <c r="Q51" s="21">
        <f>+'[1]Plantilla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536239.19999999995</v>
      </c>
      <c r="H52" s="17"/>
      <c r="J52" s="21">
        <v>152739.20000000001</v>
      </c>
      <c r="K52" s="21">
        <v>259600</v>
      </c>
      <c r="L52" s="21">
        <v>123900</v>
      </c>
      <c r="Q52" s="21">
        <f>+'[1]Plantilla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+'[1]Plantilla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+'[1]Plantilla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+'[1]Plantilla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23">
        <v>594171512</v>
      </c>
      <c r="G56" s="23">
        <f t="shared" si="15"/>
        <v>6443249.54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4006514.91</v>
      </c>
      <c r="L56" s="14">
        <f t="shared" si="16"/>
        <v>121302.8</v>
      </c>
      <c r="M56" s="14">
        <f t="shared" si="16"/>
        <v>0</v>
      </c>
      <c r="N56" s="14">
        <f t="shared" si="16"/>
        <v>0</v>
      </c>
      <c r="O56" s="14">
        <f t="shared" si="16"/>
        <v>0</v>
      </c>
      <c r="P56" s="14">
        <f t="shared" si="16"/>
        <v>0</v>
      </c>
      <c r="Q56" s="14">
        <f t="shared" si="16"/>
        <v>0</v>
      </c>
      <c r="R56" s="14">
        <f t="shared" si="16"/>
        <v>0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6443249.54</v>
      </c>
      <c r="H58" s="17">
        <v>353716.4</v>
      </c>
      <c r="I58" s="21">
        <v>515192.67</v>
      </c>
      <c r="J58" s="21">
        <v>1446522.76</v>
      </c>
      <c r="K58" s="21">
        <v>4006514.91</v>
      </c>
      <c r="L58" s="21">
        <v>121302.8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v>1780799783</v>
      </c>
      <c r="G67" s="29">
        <f>+G63+G60+G56+G46+G38+G30+G20+G10+G4</f>
        <v>272933287.93599999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58525318.380000003</v>
      </c>
      <c r="L67" s="29">
        <f t="shared" si="17"/>
        <v>57880981.816</v>
      </c>
      <c r="M67" s="29">
        <f t="shared" si="17"/>
        <v>0</v>
      </c>
      <c r="N67" s="29">
        <f t="shared" si="17"/>
        <v>0</v>
      </c>
      <c r="O67" s="29">
        <f t="shared" si="17"/>
        <v>0</v>
      </c>
      <c r="P67" s="29">
        <f t="shared" si="17"/>
        <v>0</v>
      </c>
      <c r="Q67" s="29">
        <f t="shared" si="17"/>
        <v>0</v>
      </c>
      <c r="R67" s="29">
        <f t="shared" si="17"/>
        <v>0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2">
        <v>1780799783</v>
      </c>
      <c r="G80" s="39">
        <f>+G78+G67</f>
        <v>272933287.93599999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58525318.380000003</v>
      </c>
      <c r="L80" s="39">
        <f t="shared" si="26"/>
        <v>57880981.816</v>
      </c>
      <c r="M80" s="39">
        <f t="shared" si="26"/>
        <v>0</v>
      </c>
      <c r="N80" s="39">
        <f t="shared" si="26"/>
        <v>0</v>
      </c>
      <c r="O80" s="39">
        <f t="shared" si="26"/>
        <v>0</v>
      </c>
      <c r="P80" s="39">
        <f t="shared" si="26"/>
        <v>0</v>
      </c>
      <c r="Q80" s="39">
        <f t="shared" si="26"/>
        <v>0</v>
      </c>
      <c r="R80" s="39">
        <f t="shared" si="26"/>
        <v>0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116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2022-04-08T13:44:54Z</cp:lastPrinted>
  <dcterms:created xsi:type="dcterms:W3CDTF">2018-04-17T18:57:16Z</dcterms:created>
  <dcterms:modified xsi:type="dcterms:W3CDTF">2022-06-09T13:05:29Z</dcterms:modified>
</cp:coreProperties>
</file>