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AGOST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F4" i="4"/>
  <c r="F10" i="4"/>
  <c r="F20" i="4"/>
  <c r="F30" i="4"/>
  <c r="F46" i="4"/>
  <c r="F56" i="4"/>
  <c r="E3" i="4"/>
  <c r="E4" i="4"/>
  <c r="E10" i="4"/>
  <c r="E20" i="4"/>
  <c r="E30" i="4"/>
  <c r="E67" i="4" s="1"/>
  <c r="E46" i="4"/>
  <c r="E56" i="4"/>
  <c r="F3" i="4" l="1"/>
  <c r="F67" i="4"/>
  <c r="F80" i="4" s="1"/>
  <c r="B19" i="2"/>
  <c r="E80" i="4" l="1"/>
  <c r="D56" i="4" l="1"/>
  <c r="D46" i="4"/>
  <c r="D30" i="4"/>
  <c r="D20" i="4"/>
  <c r="D4" i="4"/>
  <c r="D10" i="4"/>
  <c r="G58" i="4" l="1"/>
  <c r="Q49" i="4" l="1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1" i="4"/>
  <c r="G19" i="4"/>
  <c r="G16" i="4"/>
  <c r="G15" i="4"/>
  <c r="G14" i="4"/>
  <c r="G12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N78" i="4" s="1"/>
  <c r="O70" i="4"/>
  <c r="O78" i="4" s="1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P78" i="4"/>
  <c r="G73" i="4"/>
  <c r="G76" i="4"/>
  <c r="G70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N20" i="4"/>
  <c r="M20" i="4"/>
  <c r="L20" i="4"/>
  <c r="S10" i="4"/>
  <c r="R10" i="4"/>
  <c r="Q10" i="4"/>
  <c r="P10" i="4"/>
  <c r="N10" i="4"/>
  <c r="M10" i="4"/>
  <c r="L10" i="4"/>
  <c r="S4" i="4"/>
  <c r="R4" i="4"/>
  <c r="Q4" i="4"/>
  <c r="P4" i="4"/>
  <c r="O4" i="4"/>
  <c r="N4" i="4"/>
  <c r="L4" i="4"/>
  <c r="G56" i="4" l="1"/>
  <c r="G46" i="4"/>
  <c r="G30" i="4"/>
  <c r="G78" i="4"/>
  <c r="S3" i="4"/>
  <c r="Q3" i="4"/>
  <c r="L67" i="4"/>
  <c r="N67" i="4"/>
  <c r="N80" i="4" s="1"/>
  <c r="R67" i="4"/>
  <c r="R80" i="4" s="1"/>
  <c r="G60" i="4"/>
  <c r="Q67" i="4"/>
  <c r="Q80" i="4" s="1"/>
  <c r="N3" i="4"/>
  <c r="R3" i="4"/>
  <c r="S67" i="4"/>
  <c r="S80" i="4" s="1"/>
  <c r="H4" i="4"/>
  <c r="H20" i="4"/>
  <c r="P3" i="4"/>
  <c r="G63" i="4"/>
  <c r="P67" i="4"/>
  <c r="P80" i="4" s="1"/>
  <c r="M67" i="4"/>
  <c r="M80" i="4" s="1"/>
  <c r="M3" i="4"/>
  <c r="L3" i="4"/>
  <c r="K80" i="4"/>
  <c r="H10" i="4"/>
  <c r="L80" i="4" l="1"/>
  <c r="H67" i="4"/>
  <c r="H80" i="4" s="1"/>
  <c r="H3" i="4"/>
  <c r="G4" i="4"/>
  <c r="C64" i="2" l="1"/>
  <c r="C61" i="2"/>
  <c r="C48" i="2" l="1"/>
  <c r="C46" i="2" s="1"/>
  <c r="C68" i="2" s="1"/>
  <c r="C81" i="2" s="1"/>
  <c r="G22" i="4" l="1"/>
  <c r="O20" i="4"/>
  <c r="G11" i="4" l="1"/>
  <c r="G20" i="4"/>
  <c r="O17" i="4" l="1"/>
  <c r="G17" i="4" s="1"/>
  <c r="O13" i="4" l="1"/>
  <c r="G13" i="4" l="1"/>
  <c r="O18" i="4"/>
  <c r="G18" i="4" s="1"/>
  <c r="O10" i="4" l="1"/>
  <c r="G10" i="4" l="1"/>
  <c r="G67" i="4" s="1"/>
  <c r="G80" i="4" s="1"/>
  <c r="O67" i="4"/>
  <c r="O80" i="4" s="1"/>
  <c r="O3" i="4"/>
  <c r="G3" i="4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<sst xmlns="http://schemas.openxmlformats.org/spreadsheetml/2006/main" count="202" uniqueCount="118">
  <si>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</si>
  <si>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</si>
  <si>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</si>
  <si>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</si>
  <si>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</si>
  <si>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</si>
  <si>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</si>
  <si>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</si>
  <si>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</si>
  <si>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</si>
  <si>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</si>
  <si>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</si>
  <si>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</si>
  <si>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</si>
  <si>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</si>
  <si>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</si>
  <si>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</si>
  <si>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</si>
  <si>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</si>
  <si>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</si>
  <si>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</si>
  <si>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</si>
  <si>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</si>
  <si>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</si>
  <si>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</si>
  <si>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</si>
  <si>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</si>
  <si>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</si>
  <si>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</si>
  <si>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</si>
  <si>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</si>
  <si>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</si>
  <si>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</si>
  <si>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</si>
  <si>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</si>
  <si>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</si>
  <si>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</si>
  <si>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</si>
  <si>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</si>
  <si>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</si>
  <si>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</si>
  <si>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</si>
  <si>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</si>
  <si>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</si>
  <si>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</si>
  <si>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</si>
  <si>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</si>
  <si>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</si>
  <si>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</si>
  <si>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</si>
  <si>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</si>
  <si>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</si>
  <si>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</si>
  <si>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</si>
  <si>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</si>
  <si>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</si>
  <si>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</si>
  <si>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</si>
  <si>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</si>
  <si>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</si>
  <si>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</si>
  <si>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</si>
  <si>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</si>
  <si>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</si>
  <si>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</si>
  <si>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</si>
  <si>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</si>
  <si>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</si>
  <si>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</si>
  <si>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</si>
  <si>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</si>
  <si>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</si>
  <si>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</si>
  <si>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</si>
  <si>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</si>
  <si>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</si>
  <si>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</si>
  <si>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</si>
  <si>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</si>
  <si>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</si>
  <si>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</si>
  <si>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</si>
  <si>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</si>
  <si>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</si>
  <si>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</si>
  <si>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</si>
  <si>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</si>
  <si>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</si>
  <si>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</si>
  <si>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</si>
  <si>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</si>
  <si>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</si>
  <si>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</si>
  <si>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</si>
  <si>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</si>
  <si>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</si>
  <si>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</si>
  <si>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</si>
  <si>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</si>
  <si>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</si>
  <si>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</si>
  <si>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</si>
  <si>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</si>
  <si>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</si>
  <si>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</si>
  <si>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</si>
  <si>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</si>
  <si>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</si>
  <si>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</si>
  <si>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</si>
  <si>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</si>
  <si>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</si>
  <si>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</si>
  <si>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</si>
  <si>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</si>
  <si>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</si>
  <si>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imputación: hasta el 31 de agosto 2022</t>
  </si>
  <si>
    <t>Fecha de registro: 16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</si>
</sst>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AGOSTO%2020221%20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AGOST 2022"/>
      <sheetName val="AGOSTO 2022 form ingresos"/>
      <sheetName val="AGOSTO 2022"/>
      <sheetName val="GASTOS BANCO CENTRAL"/>
      <sheetName val="GASTOS"/>
    </sheetNames>
    <sheetDataSet>
      <sheetData sheetId="0"/>
      <sheetData sheetId="1"/>
      <sheetData sheetId="2"/>
      <sheetData sheetId="3"/>
      <sheetData sheetId="4"/>
      <sheetData sheetId="5"/>
      <sheetData sheetId="6">
        <row r="51">
          <cell r="K51">
            <v>539730.1</v>
          </cell>
        </row>
        <row r="66">
          <cell r="K66">
            <v>176780.26</v>
          </cell>
        </row>
        <row r="74">
          <cell r="K74">
            <v>8755848.9399999995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7" ySplit="2" topLeftCell="L51" activePane="bottomRight" state="frozen"/>
      <selection pane="topRight" activeCell="H1" sqref="H1"/>
      <selection pane="bottomLeft" activeCell="A3" sqref="A3"/>
      <selection pane="bottomRight" activeCell="N59" sqref="N59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3" width="15" style="21" bestFit="1" customWidth="1"/>
    <col min="14" max="15" width="15.710937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491234356.50599998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75287431.459999979</v>
      </c>
      <c r="P3" s="13">
        <f t="shared" si="3"/>
        <v>0</v>
      </c>
      <c r="Q3" s="13">
        <f t="shared" si="3"/>
        <v>0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380076690.82599998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53197127.629999995</v>
      </c>
      <c r="P4" s="14">
        <f t="shared" si="5"/>
        <v>0</v>
      </c>
      <c r="Q4" s="14">
        <f t="shared" si="5"/>
        <v>0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258911760.10600001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v>33964512.030000001</v>
      </c>
      <c r="O5" s="21">
        <v>34704304.619999997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32699800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v>4305900</v>
      </c>
      <c r="O6" s="21">
        <v>4395900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v>14500000</v>
      </c>
      <c r="G7" s="21">
        <f t="shared" si="2"/>
        <v>1800000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v>0</v>
      </c>
      <c r="O7" s="21">
        <v>900000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60024089</v>
      </c>
      <c r="G8" s="21">
        <f t="shared" si="2"/>
        <v>52076531.839999996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v>8666949.5800000001</v>
      </c>
      <c r="O8" s="21">
        <v>8564771.8300000001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34588598.879999995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v>4523148.7699999996</v>
      </c>
      <c r="O9" s="21">
        <v>4632151.18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60360321.489999995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11707910.18</v>
      </c>
      <c r="O10" s="14">
        <f t="shared" si="7"/>
        <v>13711725.369999999</v>
      </c>
      <c r="P10" s="14">
        <f t="shared" si="7"/>
        <v>0</v>
      </c>
      <c r="Q10" s="14">
        <f t="shared" si="7"/>
        <v>0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4673445.8800000008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v>636613.78</v>
      </c>
      <c r="O11" s="24">
        <v>626992.96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7332206.6899999995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v>2431336.7000000002</v>
      </c>
      <c r="O12" s="21">
        <v>2365345.9700000002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6516418.5599999996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v>1541400.26</v>
      </c>
      <c r="O13" s="21">
        <f>+[1]GASTOS!$K$51</f>
        <v>539730.1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2511038.5100000002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v>830158.55</v>
      </c>
      <c r="O14" s="21">
        <v>91365.45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257192.5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v>164900</v>
      </c>
      <c r="O15" s="21">
        <v>0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8544753.9399999995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v>1094583.44</v>
      </c>
      <c r="O16" s="21">
        <v>1102057.24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5545169.4399999995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v>1278407.8899999999</v>
      </c>
      <c r="O17" s="21">
        <f>+[1]GASTOS!$K$66</f>
        <v>176780.26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24611026.719999999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v>3730509.56</v>
      </c>
      <c r="O18" s="21">
        <f>+[1]GASTOS!$K$74</f>
        <v>8755848.9399999995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369069.25</v>
      </c>
      <c r="H19" s="25"/>
      <c r="I19" s="25"/>
      <c r="J19" s="25"/>
      <c r="K19" s="25"/>
      <c r="L19" s="25">
        <v>315464.8</v>
      </c>
      <c r="M19" s="25">
        <v>0</v>
      </c>
      <c r="O19" s="21">
        <v>53604.45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15975905.169999998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3374638.7800000003</v>
      </c>
      <c r="P20" s="14">
        <f>SUM(P21:P29)</f>
        <v>0</v>
      </c>
      <c r="Q20" s="14">
        <f t="shared" si="9"/>
        <v>0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2188985.7799999998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v>202781.05000000002</v>
      </c>
      <c r="O21" s="21">
        <v>282394.80000000005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852087.24</v>
      </c>
      <c r="H22" s="17"/>
      <c r="J22" s="21">
        <v>159300</v>
      </c>
      <c r="K22" s="21">
        <v>184540</v>
      </c>
      <c r="L22" s="21">
        <v>157058</v>
      </c>
      <c r="N22" s="21">
        <v>35935.72</v>
      </c>
      <c r="O22" s="21">
        <v>315253.52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648577.25999999989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v>74570.89</v>
      </c>
      <c r="O23" s="21">
        <v>113779.59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v>14301.04</v>
      </c>
      <c r="O24" s="21">
        <v>0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291827.36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  <c r="O25" s="21">
        <v>647.58000000000004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718095.58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  <c r="O26" s="21">
        <v>405075.26999999996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7277879.7400000002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v>1763295</v>
      </c>
      <c r="O27" s="21">
        <v>644635.38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3984151.17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v>217234.30000000005</v>
      </c>
      <c r="O29" s="21">
        <v>1612852.64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10763920.390000001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1296756.3599999999</v>
      </c>
      <c r="P30" s="14">
        <f t="shared" si="11"/>
        <v>0</v>
      </c>
      <c r="Q30" s="14">
        <f t="shared" si="11"/>
        <v>0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10763920.390000001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v>1361747.46</v>
      </c>
      <c r="O31" s="21">
        <v>1296756.3599999999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8993807.629999999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3707183.3199999994</v>
      </c>
      <c r="P46" s="14">
        <f t="shared" si="14"/>
        <v>0</v>
      </c>
      <c r="Q46" s="14">
        <f t="shared" si="14"/>
        <v>0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</f>
        <v>15000000</v>
      </c>
      <c r="G47" s="21">
        <f t="shared" ref="G47:G66" si="15">SUM(H47:S47)</f>
        <v>6523694.209999999</v>
      </c>
      <c r="H47" s="17"/>
      <c r="I47" s="21">
        <v>83544</v>
      </c>
      <c r="J47" s="21">
        <v>82613.5</v>
      </c>
      <c r="L47" s="21">
        <v>430405</v>
      </c>
      <c r="M47" s="21">
        <v>2415369</v>
      </c>
      <c r="O47" s="21">
        <v>3511762.7099999995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500000</v>
      </c>
      <c r="G48" s="21">
        <f t="shared" si="15"/>
        <v>412545.7</v>
      </c>
      <c r="H48" s="17"/>
      <c r="I48" s="21">
        <v>38232</v>
      </c>
      <c r="M48" s="21">
        <v>374313.7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31375.919999999998</v>
      </c>
      <c r="H49" s="17"/>
      <c r="N49" s="21">
        <v>31375.919999999998</v>
      </c>
      <c r="Q49" s="21">
        <f>+'[2]Plantilla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+'[2]Plantilla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1457502.6</v>
      </c>
      <c r="H51" s="17">
        <v>962999.99</v>
      </c>
      <c r="M51" s="21">
        <v>299082</v>
      </c>
      <c r="O51" s="21">
        <v>195420.61</v>
      </c>
      <c r="Q51" s="21">
        <f>+'[2]Plantilla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536239.19999999995</v>
      </c>
      <c r="H52" s="17"/>
      <c r="J52" s="21">
        <v>152739.20000000001</v>
      </c>
      <c r="K52" s="21">
        <v>259600</v>
      </c>
      <c r="L52" s="21">
        <v>123900</v>
      </c>
      <c r="Q52" s="21">
        <f>+'[2]Plantilla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+'[2]Plantilla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+'[2]Plantilla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+'[2]Plantilla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15063711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6747152.7300000004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5594469.1200000001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5594469.1200000001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9469241.879999999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v>1152683.6100000001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491234356.50599998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75287431.459999993</v>
      </c>
      <c r="P67" s="29">
        <f t="shared" si="17"/>
        <v>0</v>
      </c>
      <c r="Q67" s="29">
        <f t="shared" si="17"/>
        <v>0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491234356.50599998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75287431.459999993</v>
      </c>
      <c r="P80" s="39">
        <f t="shared" si="26"/>
        <v>0</v>
      </c>
      <c r="Q80" s="39">
        <f t="shared" si="26"/>
        <v>0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3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2022-09-21T12:39:39Z</cp:lastPrinted>
  <dcterms:created xsi:type="dcterms:W3CDTF">2018-04-17T18:57:16Z</dcterms:created>
  <dcterms:modified xsi:type="dcterms:W3CDTF">2022-09-22T13:02:56Z</dcterms:modified>
</cp:coreProperties>
</file>