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castillo\Desktop\2024\"/>
    </mc:Choice>
  </mc:AlternateContent>
  <xr:revisionPtr revIDLastSave="0" documentId="8_{A5A50FDE-01E2-4CE2-84E3-369089EFC217}" xr6:coauthVersionLast="47" xr6:coauthVersionMax="47" xr10:uidLastSave="{00000000-0000-0000-0000-000000000000}"/>
  <bookViews>
    <workbookView xWindow="-120" yWindow="-120" windowWidth="25440" windowHeight="15390" xr2:uid="{E5FBAD36-8787-4159-8353-F64893E47D9F}"/>
  </bookViews>
  <sheets>
    <sheet name="Presupuesto Aprobado 2024" sheetId="1" r:id="rId1"/>
  </sheets>
  <externalReferences>
    <externalReference r:id="rId2"/>
  </externalReferences>
  <definedNames>
    <definedName name="_xlnm.Print_Titles" localSheetId="0">'Presupuesto Aprobado 2024'!$2:$2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C74" i="1"/>
  <c r="B74" i="1"/>
  <c r="D59" i="1"/>
  <c r="D57" i="1" s="1"/>
  <c r="D63" i="1" s="1"/>
  <c r="D76" i="1" s="1"/>
  <c r="C59" i="1"/>
  <c r="B59" i="1"/>
  <c r="B57" i="1" s="1"/>
  <c r="D58" i="1"/>
  <c r="C58" i="1"/>
  <c r="C57" i="1" s="1"/>
  <c r="B58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C47" i="1" s="1"/>
  <c r="B48" i="1"/>
  <c r="D47" i="1"/>
  <c r="B47" i="1"/>
  <c r="D46" i="1"/>
  <c r="C46" i="1"/>
  <c r="C39" i="1" s="1"/>
  <c r="B46" i="1"/>
  <c r="D39" i="1"/>
  <c r="B39" i="1"/>
  <c r="D37" i="1"/>
  <c r="C37" i="1"/>
  <c r="B37" i="1"/>
  <c r="D32" i="1"/>
  <c r="D31" i="1" s="1"/>
  <c r="C32" i="1"/>
  <c r="B32" i="1"/>
  <c r="B31" i="1" s="1"/>
  <c r="C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C21" i="1" s="1"/>
  <c r="B23" i="1"/>
  <c r="D22" i="1"/>
  <c r="D21" i="1" s="1"/>
  <c r="C22" i="1"/>
  <c r="B22" i="1"/>
  <c r="B21" i="1" s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D10" i="1" s="1"/>
  <c r="C12" i="1"/>
  <c r="B12" i="1"/>
  <c r="D11" i="1"/>
  <c r="C11" i="1"/>
  <c r="C10" i="1" s="1"/>
  <c r="B11" i="1"/>
  <c r="B10" i="1"/>
  <c r="D9" i="1"/>
  <c r="C9" i="1"/>
  <c r="B9" i="1"/>
  <c r="D8" i="1"/>
  <c r="C8" i="1"/>
  <c r="B8" i="1"/>
  <c r="D7" i="1"/>
  <c r="C7" i="1"/>
  <c r="B7" i="1"/>
  <c r="D6" i="1"/>
  <c r="C6" i="1"/>
  <c r="B6" i="1"/>
  <c r="B4" i="1" s="1"/>
  <c r="D5" i="1"/>
  <c r="C5" i="1"/>
  <c r="C4" i="1" s="1"/>
  <c r="B5" i="1"/>
  <c r="D4" i="1"/>
  <c r="C63" i="1" l="1"/>
  <c r="C76" i="1" s="1"/>
  <c r="B63" i="1"/>
  <c r="B76" i="1" s="1"/>
</calcChain>
</file>

<file path=xl/sharedStrings.xml><?xml version="1.0" encoding="utf-8"?>
<sst xmlns="http://schemas.openxmlformats.org/spreadsheetml/2006/main" count="93" uniqueCount="92">
  <si>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</si>
  <si>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</si>
  <si>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</si>
  <si>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</si>
  <si>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</si>
  <si>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</si>
  <si>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</si>
  <si>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</si>
  <si>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</si>
  <si>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</si>
  <si>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</si>
  <si>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</si>
  <si>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</si>
  <si>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</si>
  <si>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</si>
  <si>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</si>
  <si>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2.2.5.9 - DERECHO DE USO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</si>
  <si>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</si>
  <si>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</si>
  <si>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</si>
  <si>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</si>
  <si>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</si>
  <si>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</si>
  <si>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</si>
  <si>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</si>
  <si>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</si>
  <si>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</si>
  <si>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</si>
  <si>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</si>
  <si>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</si>
  <si>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</si>
  <si>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</si>
  <si>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</si>
  <si>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</si>
  <si>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</si>
  <si>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</si>
  <si>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</si>
  <si>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</si>
  <si>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</si>
  <si>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</si>
  <si>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</si>
  <si>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</si>
  <si>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</si>
  <si>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</si>
  <si>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</si>
  <si>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</si>
  <si>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</si>
  <si>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</si>
  <si>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</si>
  <si>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</si>
  <si>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</si>
  <si>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2.6.3.4 -EQUIPOS E INSTRUMENTOS DE MEDICION CIENTIFICA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</si>
  <si>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</si>
  <si>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</si>
  <si>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</si>
  <si>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</si>
  <si>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</si>
  <si>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</si>
  <si>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</si>
  <si>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</si>
  <si>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</si>
  <si>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</si>
  <si>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</si>
  <si>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</si>
  <si>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</si>
  <si>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</si>
  <si>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</si>
  <si>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</si>
  <si>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</si>
  <si>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</si>
  <si>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</si>
  <si>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</si>
  <si>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</si>
  <si>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</si>
  <si>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</si>
  <si>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[9995,102]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</si>
  <si>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</si>
  <si>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</si>
  <si>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</si>
  <si>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</si>
  <si>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</si>
  <si>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</si>
  <si>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</si>
  <si>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ELABORADO POR: _________________________________</t>
  </si>
  <si>
    <t>AUTORIZADO POR: _________________________________</t>
  </si>
  <si>
    <t>Lic. Hommy Castillo</t>
  </si>
  <si>
    <t xml:space="preserve">          Lic. Baudy O. Antigua Hiciano</t>
  </si>
  <si>
    <t>Analista de Presupuesto</t>
  </si>
  <si>
    <t xml:space="preserve">          Encargado Departamento Financiero</t>
  </si>
  <si>
    <t>APROBADO POR: _________________________________</t>
  </si>
  <si>
    <t>Lic. Víctor Pichardo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</si>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</sst>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5" fillId="0" borderId="0" xfId="1" applyFont="1" applyAlignment="1">
      <alignment vertical="center"/>
    </xf>
    <xf numFmtId="0" fontId="3" fillId="0" borderId="0" xfId="0" applyFont="1" applyAlignment="1">
      <alignment horizontal="left" vertical="center" wrapText="1" indent="2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43" fontId="3" fillId="3" borderId="0" xfId="1" applyFont="1" applyFill="1" applyAlignment="1">
      <alignment vertical="center" wrapText="1"/>
    </xf>
    <xf numFmtId="43" fontId="4" fillId="0" borderId="0" xfId="1" applyFont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43" fontId="3" fillId="0" borderId="0" xfId="1" applyFont="1"/>
    <xf numFmtId="0" fontId="7" fillId="0" borderId="0" xfId="0" applyFont="1"/>
    <xf numFmtId="0" fontId="3" fillId="0" borderId="0" xfId="0" applyFont="1" applyAlignment="1">
      <alignment horizontal="left"/>
    </xf>
    <xf numFmtId="0" fontId="3" fillId="0" borderId="0" xfId="1" applyNumberFormat="1" applyFont="1" applyAlignment="1">
      <alignment horizontal="left" vertical="top" wrapText="1"/>
    </xf>
    <xf numFmtId="0" fontId="3" fillId="0" borderId="0" xfId="1" applyNumberFormat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4" fillId="0" borderId="3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castillo\Desktop\2024\PRESUPUESTO%20APROBADO%20Y%20DETALLE%20EJECUCION%202024%20(Autoguardado).xlsx" TargetMode="External"/><Relationship Id="rId1" Type="http://schemas.openxmlformats.org/officeDocument/2006/relationships/externalLinkPath" Target="PRESUPUESTO%20APROBADO%20Y%20DETALLE%20EJECUCION%202024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4"/>
      <sheetName val="Ejecución Presupuesto UAI"/>
      <sheetName val="Detalle Ejecucion Presupuesto "/>
      <sheetName val="AYUDAS"/>
      <sheetName val="Modificacion de ajuste cuentas"/>
      <sheetName val="Hoja5"/>
      <sheetName val="Hoja6"/>
      <sheetName val="Hoja4"/>
      <sheetName val="Modificacion de PPto 1"/>
      <sheetName val="Hoja1"/>
      <sheetName val="Hoja2"/>
      <sheetName val="Hoja3"/>
    </sheetNames>
    <sheetDataSet>
      <sheetData sheetId="0"/>
      <sheetData sheetId="1">
        <row r="5">
          <cell r="D5">
            <v>545200000</v>
          </cell>
          <cell r="E5">
            <v>535085800.35000002</v>
          </cell>
          <cell r="F5">
            <v>535085800.35000002</v>
          </cell>
        </row>
        <row r="6">
          <cell r="D6">
            <v>214540000</v>
          </cell>
          <cell r="E6">
            <v>199850000</v>
          </cell>
          <cell r="F6">
            <v>199850000</v>
          </cell>
        </row>
        <row r="7">
          <cell r="D7">
            <v>10050000</v>
          </cell>
          <cell r="E7">
            <v>13730000</v>
          </cell>
          <cell r="F7">
            <v>13730000</v>
          </cell>
        </row>
        <row r="8">
          <cell r="D8">
            <v>0</v>
          </cell>
          <cell r="E8">
            <v>0</v>
          </cell>
          <cell r="F8">
            <v>0</v>
          </cell>
        </row>
        <row r="9">
          <cell r="D9">
            <v>78500000</v>
          </cell>
          <cell r="E9">
            <v>78500000</v>
          </cell>
          <cell r="F9">
            <v>78500000</v>
          </cell>
        </row>
        <row r="11">
          <cell r="D11">
            <v>11800000</v>
          </cell>
          <cell r="E11">
            <v>19750000</v>
          </cell>
          <cell r="F11">
            <v>19750000</v>
          </cell>
        </row>
        <row r="12">
          <cell r="D12">
            <v>43000000</v>
          </cell>
          <cell r="E12">
            <v>66888000</v>
          </cell>
          <cell r="F12">
            <v>66888000</v>
          </cell>
        </row>
        <row r="13">
          <cell r="D13">
            <v>17000000</v>
          </cell>
          <cell r="E13">
            <v>14000000</v>
          </cell>
          <cell r="F13">
            <v>14000000</v>
          </cell>
        </row>
        <row r="14">
          <cell r="D14">
            <v>6450000</v>
          </cell>
          <cell r="E14">
            <v>5450000</v>
          </cell>
          <cell r="F14">
            <v>5450000</v>
          </cell>
        </row>
        <row r="15">
          <cell r="D15">
            <v>4720000</v>
          </cell>
          <cell r="E15">
            <v>5720000</v>
          </cell>
          <cell r="F15">
            <v>5720000</v>
          </cell>
        </row>
        <row r="16">
          <cell r="D16">
            <v>30495200</v>
          </cell>
          <cell r="E16">
            <v>25695200</v>
          </cell>
          <cell r="F16">
            <v>25695200</v>
          </cell>
        </row>
        <row r="17">
          <cell r="D17">
            <v>3000000</v>
          </cell>
          <cell r="E17">
            <v>8175000</v>
          </cell>
          <cell r="F17">
            <v>8175000</v>
          </cell>
        </row>
        <row r="18">
          <cell r="D18">
            <v>40853449</v>
          </cell>
          <cell r="E18">
            <v>13353449</v>
          </cell>
          <cell r="F18">
            <v>13353449</v>
          </cell>
        </row>
        <row r="19">
          <cell r="D19">
            <v>256157502</v>
          </cell>
          <cell r="E19">
            <v>218157522</v>
          </cell>
          <cell r="F19">
            <v>168157522</v>
          </cell>
        </row>
        <row r="20">
          <cell r="D20">
            <v>15500000</v>
          </cell>
          <cell r="E20">
            <v>13000000</v>
          </cell>
          <cell r="F20">
            <v>13000000</v>
          </cell>
        </row>
        <row r="22">
          <cell r="D22">
            <v>3820000</v>
          </cell>
          <cell r="E22">
            <v>3820000</v>
          </cell>
          <cell r="F22">
            <v>4120000</v>
          </cell>
        </row>
        <row r="23">
          <cell r="D23">
            <v>2010000</v>
          </cell>
          <cell r="E23">
            <v>2010000</v>
          </cell>
          <cell r="F23">
            <v>2010000</v>
          </cell>
        </row>
        <row r="24">
          <cell r="D24">
            <v>3933200</v>
          </cell>
          <cell r="E24">
            <v>4083200</v>
          </cell>
          <cell r="F24">
            <v>4083200</v>
          </cell>
        </row>
        <row r="25">
          <cell r="D25">
            <v>60000</v>
          </cell>
          <cell r="E25">
            <v>60000</v>
          </cell>
          <cell r="F25">
            <v>60000</v>
          </cell>
        </row>
        <row r="26">
          <cell r="D26">
            <v>1030000</v>
          </cell>
          <cell r="E26">
            <v>1080000</v>
          </cell>
          <cell r="F26">
            <v>1080000</v>
          </cell>
        </row>
        <row r="27">
          <cell r="D27">
            <v>965000</v>
          </cell>
          <cell r="E27">
            <v>2215000</v>
          </cell>
          <cell r="F27">
            <v>2215000</v>
          </cell>
        </row>
        <row r="28">
          <cell r="D28">
            <v>17952000</v>
          </cell>
          <cell r="E28">
            <v>22452000</v>
          </cell>
          <cell r="F28">
            <v>22452000</v>
          </cell>
        </row>
        <row r="29">
          <cell r="D29">
            <v>0</v>
          </cell>
          <cell r="E29">
            <v>0</v>
          </cell>
          <cell r="F29">
            <v>0</v>
          </cell>
        </row>
        <row r="30">
          <cell r="D30">
            <v>47571000</v>
          </cell>
          <cell r="E30">
            <v>50211000</v>
          </cell>
          <cell r="F30">
            <v>206411000</v>
          </cell>
        </row>
        <row r="32">
          <cell r="D32">
            <v>25000000</v>
          </cell>
          <cell r="E32">
            <v>26060000</v>
          </cell>
          <cell r="F32">
            <v>29560000</v>
          </cell>
        </row>
        <row r="37">
          <cell r="D37">
            <v>2500000</v>
          </cell>
          <cell r="E37">
            <v>2500000</v>
          </cell>
          <cell r="F37">
            <v>2500000</v>
          </cell>
        </row>
        <row r="46">
          <cell r="D46">
            <v>30000000</v>
          </cell>
          <cell r="E46">
            <v>55000000</v>
          </cell>
          <cell r="F46">
            <v>54100000</v>
          </cell>
        </row>
        <row r="48">
          <cell r="D48">
            <v>10862000</v>
          </cell>
          <cell r="E48">
            <v>10862000</v>
          </cell>
          <cell r="F48">
            <v>8362000</v>
          </cell>
        </row>
        <row r="49">
          <cell r="D49">
            <v>1212645</v>
          </cell>
          <cell r="E49">
            <v>1212645</v>
          </cell>
          <cell r="F49">
            <v>1212645</v>
          </cell>
        </row>
        <row r="50">
          <cell r="D50">
            <v>22650</v>
          </cell>
          <cell r="E50">
            <v>22650</v>
          </cell>
          <cell r="F50">
            <v>22650</v>
          </cell>
        </row>
        <row r="51">
          <cell r="D51">
            <v>1000000</v>
          </cell>
          <cell r="E51">
            <v>1600000</v>
          </cell>
          <cell r="F51">
            <v>1600000</v>
          </cell>
        </row>
        <row r="52">
          <cell r="D52">
            <v>9388250</v>
          </cell>
          <cell r="E52">
            <v>6338250</v>
          </cell>
          <cell r="F52">
            <v>6338250</v>
          </cell>
        </row>
        <row r="53">
          <cell r="D53">
            <v>8158200</v>
          </cell>
          <cell r="E53">
            <v>7151320</v>
          </cell>
          <cell r="F53">
            <v>5750320</v>
          </cell>
        </row>
        <row r="54">
          <cell r="D54">
            <v>2077386</v>
          </cell>
          <cell r="E54">
            <v>2077386</v>
          </cell>
          <cell r="F54">
            <v>1578386</v>
          </cell>
        </row>
        <row r="55">
          <cell r="D55">
            <v>2429000</v>
          </cell>
          <cell r="E55">
            <v>2429000</v>
          </cell>
          <cell r="F55">
            <v>2429000</v>
          </cell>
        </row>
        <row r="56">
          <cell r="D56">
            <v>275569502</v>
          </cell>
          <cell r="E56">
            <v>197993410.65000001</v>
          </cell>
          <cell r="F56">
            <v>182993410.65000001</v>
          </cell>
        </row>
        <row r="58">
          <cell r="D58">
            <v>15000000</v>
          </cell>
          <cell r="E58">
            <v>15000000</v>
          </cell>
          <cell r="F58">
            <v>15000000</v>
          </cell>
        </row>
        <row r="59">
          <cell r="D59">
            <v>251432867</v>
          </cell>
          <cell r="E59">
            <v>357727018</v>
          </cell>
          <cell r="F59">
            <v>268027018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3C2C6-7A3D-49F7-87D9-A4406DD471B5}">
  <sheetPr>
    <tabColor rgb="FFC00000"/>
    <pageSetUpPr fitToPage="1"/>
  </sheetPr>
  <dimension ref="A2:D99"/>
  <sheetViews>
    <sheetView showGridLines="0" tabSelected="1" zoomScale="90" zoomScaleNormal="90" workbookViewId="0">
      <selection activeCell="I11" sqref="I11"/>
    </sheetView>
  </sheetViews>
  <sheetFormatPr baseColWidth="10" defaultColWidth="9.140625" defaultRowHeight="14.25" x14ac:dyDescent="0.2"/>
  <cols>
    <col min="1" max="1" width="94.7109375" style="3" customWidth="1"/>
    <col min="2" max="4" width="28.140625" style="18" customWidth="1"/>
    <col min="5" max="16384" width="9.140625" style="3"/>
  </cols>
  <sheetData>
    <row r="2" spans="1:4" ht="31.5" x14ac:dyDescent="0.2">
      <c r="A2" s="1" t="s">
        <v>0</v>
      </c>
      <c r="B2" s="2" t="s">
        <v>1</v>
      </c>
      <c r="C2" s="2" t="s">
        <v>2</v>
      </c>
      <c r="D2" s="2" t="s">
        <v>2</v>
      </c>
    </row>
    <row r="3" spans="1:4" ht="15" x14ac:dyDescent="0.2">
      <c r="A3" s="4" t="s">
        <v>3</v>
      </c>
      <c r="B3" s="5"/>
      <c r="C3" s="5"/>
      <c r="D3" s="5"/>
    </row>
    <row r="4" spans="1:4" ht="18.75" x14ac:dyDescent="0.2">
      <c r="A4" s="6" t="s">
        <v>4</v>
      </c>
      <c r="B4" s="7">
        <f>SUM(B5:B9)</f>
        <v>848290000</v>
      </c>
      <c r="C4" s="7">
        <f>SUM(C5:C9)</f>
        <v>827165800.35000002</v>
      </c>
      <c r="D4" s="7">
        <f>SUM(D5:D9)</f>
        <v>827165800.35000002</v>
      </c>
    </row>
    <row r="5" spans="1:4" x14ac:dyDescent="0.2">
      <c r="A5" s="8" t="s">
        <v>5</v>
      </c>
      <c r="B5" s="9">
        <f>+'[1]Ejecución Presupuesto UAI'!D5</f>
        <v>545200000</v>
      </c>
      <c r="C5" s="9">
        <f>+'[1]Ejecución Presupuesto UAI'!E5</f>
        <v>535085800.35000002</v>
      </c>
      <c r="D5" s="9">
        <f>+'[1]Ejecución Presupuesto UAI'!F5</f>
        <v>535085800.35000002</v>
      </c>
    </row>
    <row r="6" spans="1:4" x14ac:dyDescent="0.2">
      <c r="A6" s="8" t="s">
        <v>6</v>
      </c>
      <c r="B6" s="9">
        <f>+'[1]Ejecución Presupuesto UAI'!D6</f>
        <v>214540000</v>
      </c>
      <c r="C6" s="9">
        <f>+'[1]Ejecución Presupuesto UAI'!E6</f>
        <v>199850000</v>
      </c>
      <c r="D6" s="9">
        <f>+'[1]Ejecución Presupuesto UAI'!F6</f>
        <v>199850000</v>
      </c>
    </row>
    <row r="7" spans="1:4" x14ac:dyDescent="0.2">
      <c r="A7" s="8" t="s">
        <v>7</v>
      </c>
      <c r="B7" s="9">
        <f>+'[1]Ejecución Presupuesto UAI'!D7</f>
        <v>10050000</v>
      </c>
      <c r="C7" s="9">
        <f>+'[1]Ejecución Presupuesto UAI'!E7</f>
        <v>13730000</v>
      </c>
      <c r="D7" s="9">
        <f>+'[1]Ejecución Presupuesto UAI'!F7</f>
        <v>13730000</v>
      </c>
    </row>
    <row r="8" spans="1:4" hidden="1" x14ac:dyDescent="0.2">
      <c r="A8" s="8" t="s">
        <v>8</v>
      </c>
      <c r="B8" s="9">
        <f>+'[1]Ejecución Presupuesto UAI'!D8</f>
        <v>0</v>
      </c>
      <c r="C8" s="9">
        <f>+'[1]Ejecución Presupuesto UAI'!E8</f>
        <v>0</v>
      </c>
      <c r="D8" s="9">
        <f>+'[1]Ejecución Presupuesto UAI'!F8</f>
        <v>0</v>
      </c>
    </row>
    <row r="9" spans="1:4" x14ac:dyDescent="0.2">
      <c r="A9" s="8" t="s">
        <v>9</v>
      </c>
      <c r="B9" s="9">
        <f>+'[1]Ejecución Presupuesto UAI'!D9</f>
        <v>78500000</v>
      </c>
      <c r="C9" s="9">
        <f>+'[1]Ejecución Presupuesto UAI'!E9</f>
        <v>78500000</v>
      </c>
      <c r="D9" s="9">
        <f>+'[1]Ejecución Presupuesto UAI'!F9</f>
        <v>78500000</v>
      </c>
    </row>
    <row r="10" spans="1:4" ht="18.75" x14ac:dyDescent="0.2">
      <c r="A10" s="6" t="s">
        <v>10</v>
      </c>
      <c r="B10" s="7">
        <f>SUM(B11:B20)</f>
        <v>428976151</v>
      </c>
      <c r="C10" s="7">
        <f>SUM(C11:C20)</f>
        <v>390189171</v>
      </c>
      <c r="D10" s="7">
        <f>SUM(D11:D20)</f>
        <v>340189171</v>
      </c>
    </row>
    <row r="11" spans="1:4" x14ac:dyDescent="0.2">
      <c r="A11" s="8" t="s">
        <v>11</v>
      </c>
      <c r="B11" s="9">
        <f>+'[1]Ejecución Presupuesto UAI'!D11</f>
        <v>11800000</v>
      </c>
      <c r="C11" s="9">
        <f>+'[1]Ejecución Presupuesto UAI'!E11</f>
        <v>19750000</v>
      </c>
      <c r="D11" s="9">
        <f>+'[1]Ejecución Presupuesto UAI'!F11</f>
        <v>19750000</v>
      </c>
    </row>
    <row r="12" spans="1:4" x14ac:dyDescent="0.2">
      <c r="A12" s="8" t="s">
        <v>12</v>
      </c>
      <c r="B12" s="9">
        <f>+'[1]Ejecución Presupuesto UAI'!D12</f>
        <v>43000000</v>
      </c>
      <c r="C12" s="9">
        <f>+'[1]Ejecución Presupuesto UAI'!E12</f>
        <v>66888000</v>
      </c>
      <c r="D12" s="9">
        <f>+'[1]Ejecución Presupuesto UAI'!F12</f>
        <v>66888000</v>
      </c>
    </row>
    <row r="13" spans="1:4" x14ac:dyDescent="0.2">
      <c r="A13" s="8" t="s">
        <v>13</v>
      </c>
      <c r="B13" s="9">
        <f>+'[1]Ejecución Presupuesto UAI'!D13</f>
        <v>17000000</v>
      </c>
      <c r="C13" s="9">
        <f>+'[1]Ejecución Presupuesto UAI'!E13</f>
        <v>14000000</v>
      </c>
      <c r="D13" s="9">
        <f>+'[1]Ejecución Presupuesto UAI'!F13</f>
        <v>14000000</v>
      </c>
    </row>
    <row r="14" spans="1:4" ht="18" customHeight="1" x14ac:dyDescent="0.2">
      <c r="A14" s="8" t="s">
        <v>14</v>
      </c>
      <c r="B14" s="9">
        <f>+'[1]Ejecución Presupuesto UAI'!D14</f>
        <v>6450000</v>
      </c>
      <c r="C14" s="9">
        <f>+'[1]Ejecución Presupuesto UAI'!E14</f>
        <v>5450000</v>
      </c>
      <c r="D14" s="9">
        <f>+'[1]Ejecución Presupuesto UAI'!F14</f>
        <v>5450000</v>
      </c>
    </row>
    <row r="15" spans="1:4" x14ac:dyDescent="0.2">
      <c r="A15" s="8" t="s">
        <v>15</v>
      </c>
      <c r="B15" s="9">
        <f>+'[1]Ejecución Presupuesto UAI'!D15</f>
        <v>4720000</v>
      </c>
      <c r="C15" s="9">
        <f>+'[1]Ejecución Presupuesto UAI'!E15</f>
        <v>5720000</v>
      </c>
      <c r="D15" s="9">
        <f>+'[1]Ejecución Presupuesto UAI'!F15</f>
        <v>5720000</v>
      </c>
    </row>
    <row r="16" spans="1:4" x14ac:dyDescent="0.2">
      <c r="A16" s="8" t="s">
        <v>16</v>
      </c>
      <c r="B16" s="10">
        <f>+'[1]Ejecución Presupuesto UAI'!D17</f>
        <v>3000000</v>
      </c>
      <c r="C16" s="10">
        <f>+'[1]Ejecución Presupuesto UAI'!E17</f>
        <v>8175000</v>
      </c>
      <c r="D16" s="10">
        <f>+'[1]Ejecución Presupuesto UAI'!F17</f>
        <v>8175000</v>
      </c>
    </row>
    <row r="17" spans="1:4" x14ac:dyDescent="0.2">
      <c r="A17" s="8" t="s">
        <v>17</v>
      </c>
      <c r="B17" s="9">
        <f>+'[1]Ejecución Presupuesto UAI'!D16</f>
        <v>30495200</v>
      </c>
      <c r="C17" s="9">
        <f>+'[1]Ejecución Presupuesto UAI'!E16</f>
        <v>25695200</v>
      </c>
      <c r="D17" s="9">
        <f>+'[1]Ejecución Presupuesto UAI'!F16</f>
        <v>25695200</v>
      </c>
    </row>
    <row r="18" spans="1:4" ht="28.5" x14ac:dyDescent="0.2">
      <c r="A18" s="8" t="s">
        <v>18</v>
      </c>
      <c r="B18" s="9">
        <f>+'[1]Ejecución Presupuesto UAI'!D18</f>
        <v>40853449</v>
      </c>
      <c r="C18" s="9">
        <f>+'[1]Ejecución Presupuesto UAI'!E18</f>
        <v>13353449</v>
      </c>
      <c r="D18" s="9">
        <f>+'[1]Ejecución Presupuesto UAI'!F18</f>
        <v>13353449</v>
      </c>
    </row>
    <row r="19" spans="1:4" x14ac:dyDescent="0.2">
      <c r="A19" s="8" t="s">
        <v>19</v>
      </c>
      <c r="B19" s="9">
        <f>+'[1]Ejecución Presupuesto UAI'!D19</f>
        <v>256157502</v>
      </c>
      <c r="C19" s="9">
        <f>+'[1]Ejecución Presupuesto UAI'!E19</f>
        <v>218157522</v>
      </c>
      <c r="D19" s="9">
        <f>+'[1]Ejecución Presupuesto UAI'!F19</f>
        <v>168157522</v>
      </c>
    </row>
    <row r="20" spans="1:4" x14ac:dyDescent="0.2">
      <c r="A20" s="8" t="s">
        <v>20</v>
      </c>
      <c r="B20" s="9">
        <f>+'[1]Ejecución Presupuesto UAI'!D20</f>
        <v>15500000</v>
      </c>
      <c r="C20" s="9">
        <f>+'[1]Ejecución Presupuesto UAI'!E20</f>
        <v>13000000</v>
      </c>
      <c r="D20" s="9">
        <f>+'[1]Ejecución Presupuesto UAI'!F20</f>
        <v>13000000</v>
      </c>
    </row>
    <row r="21" spans="1:4" ht="18.75" x14ac:dyDescent="0.2">
      <c r="A21" s="6" t="s">
        <v>21</v>
      </c>
      <c r="B21" s="7">
        <f>SUM(B22:B30)</f>
        <v>77341200</v>
      </c>
      <c r="C21" s="7">
        <f>SUM(C22:C30)</f>
        <v>85931200</v>
      </c>
      <c r="D21" s="7">
        <f>SUM(D22:D30)</f>
        <v>242431200</v>
      </c>
    </row>
    <row r="22" spans="1:4" x14ac:dyDescent="0.2">
      <c r="A22" s="8" t="s">
        <v>22</v>
      </c>
      <c r="B22" s="9">
        <f>+'[1]Ejecución Presupuesto UAI'!D22</f>
        <v>3820000</v>
      </c>
      <c r="C22" s="9">
        <f>+'[1]Ejecución Presupuesto UAI'!E22</f>
        <v>3820000</v>
      </c>
      <c r="D22" s="9">
        <f>+'[1]Ejecución Presupuesto UAI'!F22</f>
        <v>4120000</v>
      </c>
    </row>
    <row r="23" spans="1:4" x14ac:dyDescent="0.2">
      <c r="A23" s="8" t="s">
        <v>23</v>
      </c>
      <c r="B23" s="9">
        <f>+'[1]Ejecución Presupuesto UAI'!D23</f>
        <v>2010000</v>
      </c>
      <c r="C23" s="9">
        <f>+'[1]Ejecución Presupuesto UAI'!E23</f>
        <v>2010000</v>
      </c>
      <c r="D23" s="9">
        <f>+'[1]Ejecución Presupuesto UAI'!F23</f>
        <v>2010000</v>
      </c>
    </row>
    <row r="24" spans="1:4" x14ac:dyDescent="0.2">
      <c r="A24" s="8" t="s">
        <v>24</v>
      </c>
      <c r="B24" s="9">
        <f>+'[1]Ejecución Presupuesto UAI'!D24</f>
        <v>3933200</v>
      </c>
      <c r="C24" s="9">
        <f>+'[1]Ejecución Presupuesto UAI'!E24</f>
        <v>4083200</v>
      </c>
      <c r="D24" s="9">
        <f>+'[1]Ejecución Presupuesto UAI'!F24</f>
        <v>4083200</v>
      </c>
    </row>
    <row r="25" spans="1:4" x14ac:dyDescent="0.2">
      <c r="A25" s="8" t="s">
        <v>25</v>
      </c>
      <c r="B25" s="9">
        <f>+'[1]Ejecución Presupuesto UAI'!D25</f>
        <v>60000</v>
      </c>
      <c r="C25" s="9">
        <f>+'[1]Ejecución Presupuesto UAI'!E25</f>
        <v>60000</v>
      </c>
      <c r="D25" s="9">
        <f>+'[1]Ejecución Presupuesto UAI'!F25</f>
        <v>60000</v>
      </c>
    </row>
    <row r="26" spans="1:4" x14ac:dyDescent="0.2">
      <c r="A26" s="8" t="s">
        <v>26</v>
      </c>
      <c r="B26" s="9">
        <f>+'[1]Ejecución Presupuesto UAI'!D26</f>
        <v>1030000</v>
      </c>
      <c r="C26" s="9">
        <f>+'[1]Ejecución Presupuesto UAI'!E26</f>
        <v>1080000</v>
      </c>
      <c r="D26" s="9">
        <f>+'[1]Ejecución Presupuesto UAI'!F26</f>
        <v>1080000</v>
      </c>
    </row>
    <row r="27" spans="1:4" x14ac:dyDescent="0.2">
      <c r="A27" s="8" t="s">
        <v>27</v>
      </c>
      <c r="B27" s="11">
        <f>+'[1]Ejecución Presupuesto UAI'!D27</f>
        <v>965000</v>
      </c>
      <c r="C27" s="11">
        <f>+'[1]Ejecución Presupuesto UAI'!E27</f>
        <v>2215000</v>
      </c>
      <c r="D27" s="11">
        <f>+'[1]Ejecución Presupuesto UAI'!F27</f>
        <v>2215000</v>
      </c>
    </row>
    <row r="28" spans="1:4" x14ac:dyDescent="0.2">
      <c r="A28" s="8" t="s">
        <v>28</v>
      </c>
      <c r="B28" s="11">
        <f>+'[1]Ejecución Presupuesto UAI'!D28</f>
        <v>17952000</v>
      </c>
      <c r="C28" s="11">
        <f>+'[1]Ejecución Presupuesto UAI'!E28</f>
        <v>22452000</v>
      </c>
      <c r="D28" s="11">
        <f>+'[1]Ejecución Presupuesto UAI'!F28</f>
        <v>22452000</v>
      </c>
    </row>
    <row r="29" spans="1:4" x14ac:dyDescent="0.2">
      <c r="A29" s="8" t="s">
        <v>29</v>
      </c>
      <c r="B29" s="9">
        <f>+'[1]Ejecución Presupuesto UAI'!D29</f>
        <v>0</v>
      </c>
      <c r="C29" s="9">
        <f>+'[1]Ejecución Presupuesto UAI'!E29</f>
        <v>0</v>
      </c>
      <c r="D29" s="9">
        <f>+'[1]Ejecución Presupuesto UAI'!F29</f>
        <v>0</v>
      </c>
    </row>
    <row r="30" spans="1:4" x14ac:dyDescent="0.2">
      <c r="A30" s="8" t="s">
        <v>30</v>
      </c>
      <c r="B30" s="9">
        <f>+'[1]Ejecución Presupuesto UAI'!D30</f>
        <v>47571000</v>
      </c>
      <c r="C30" s="9">
        <f>+'[1]Ejecución Presupuesto UAI'!E30</f>
        <v>50211000</v>
      </c>
      <c r="D30" s="9">
        <f>+'[1]Ejecución Presupuesto UAI'!F30</f>
        <v>206411000</v>
      </c>
    </row>
    <row r="31" spans="1:4" ht="18.75" x14ac:dyDescent="0.2">
      <c r="A31" s="6" t="s">
        <v>31</v>
      </c>
      <c r="B31" s="7">
        <f>SUM(B32:B38)</f>
        <v>27500000</v>
      </c>
      <c r="C31" s="7">
        <f>SUM(C32:C38)</f>
        <v>28560000</v>
      </c>
      <c r="D31" s="7">
        <f>SUM(D32:D38)</f>
        <v>32060000</v>
      </c>
    </row>
    <row r="32" spans="1:4" x14ac:dyDescent="0.2">
      <c r="A32" s="8" t="s">
        <v>32</v>
      </c>
      <c r="B32" s="9">
        <f>+'[1]Ejecución Presupuesto UAI'!D32</f>
        <v>25000000</v>
      </c>
      <c r="C32" s="9">
        <f>+'[1]Ejecución Presupuesto UAI'!E32</f>
        <v>26060000</v>
      </c>
      <c r="D32" s="9">
        <f>+'[1]Ejecución Presupuesto UAI'!F32</f>
        <v>29560000</v>
      </c>
    </row>
    <row r="33" spans="1:4" hidden="1" x14ac:dyDescent="0.2">
      <c r="A33" s="8" t="s">
        <v>33</v>
      </c>
      <c r="B33" s="9"/>
      <c r="C33" s="9"/>
      <c r="D33" s="9"/>
    </row>
    <row r="34" spans="1:4" hidden="1" x14ac:dyDescent="0.2">
      <c r="A34" s="8" t="s">
        <v>34</v>
      </c>
      <c r="B34" s="9"/>
      <c r="C34" s="9"/>
      <c r="D34" s="9"/>
    </row>
    <row r="35" spans="1:4" hidden="1" x14ac:dyDescent="0.2">
      <c r="A35" s="8" t="s">
        <v>35</v>
      </c>
      <c r="B35" s="9"/>
      <c r="C35" s="9"/>
      <c r="D35" s="9"/>
    </row>
    <row r="36" spans="1:4" hidden="1" x14ac:dyDescent="0.2">
      <c r="A36" s="8" t="s">
        <v>36</v>
      </c>
      <c r="B36" s="9"/>
      <c r="C36" s="9"/>
      <c r="D36" s="9"/>
    </row>
    <row r="37" spans="1:4" x14ac:dyDescent="0.2">
      <c r="A37" s="8" t="s">
        <v>37</v>
      </c>
      <c r="B37" s="9">
        <f>+'[1]Ejecución Presupuesto UAI'!D37</f>
        <v>2500000</v>
      </c>
      <c r="C37" s="9">
        <f>+'[1]Ejecución Presupuesto UAI'!E37</f>
        <v>2500000</v>
      </c>
      <c r="D37" s="9">
        <f>+'[1]Ejecución Presupuesto UAI'!F37</f>
        <v>2500000</v>
      </c>
    </row>
    <row r="38" spans="1:4" hidden="1" x14ac:dyDescent="0.2">
      <c r="A38" s="8" t="s">
        <v>38</v>
      </c>
      <c r="B38" s="9"/>
      <c r="C38" s="9"/>
      <c r="D38" s="9"/>
    </row>
    <row r="39" spans="1:4" ht="15" x14ac:dyDescent="0.2">
      <c r="A39" s="6" t="s">
        <v>39</v>
      </c>
      <c r="B39" s="12">
        <f>SUM(B40:B46)</f>
        <v>30000000</v>
      </c>
      <c r="C39" s="12">
        <f>SUM(C40:C46)</f>
        <v>55000000</v>
      </c>
      <c r="D39" s="12">
        <f>SUM(D40:D46)</f>
        <v>54100000</v>
      </c>
    </row>
    <row r="40" spans="1:4" hidden="1" x14ac:dyDescent="0.2">
      <c r="A40" s="8" t="s">
        <v>40</v>
      </c>
      <c r="B40" s="9"/>
      <c r="C40" s="9"/>
      <c r="D40" s="9"/>
    </row>
    <row r="41" spans="1:4" hidden="1" x14ac:dyDescent="0.2">
      <c r="A41" s="8" t="s">
        <v>41</v>
      </c>
      <c r="B41" s="9">
        <v>0</v>
      </c>
      <c r="C41" s="9">
        <v>0</v>
      </c>
      <c r="D41" s="9">
        <v>0</v>
      </c>
    </row>
    <row r="42" spans="1:4" hidden="1" x14ac:dyDescent="0.2">
      <c r="A42" s="8" t="s">
        <v>42</v>
      </c>
      <c r="B42" s="9"/>
      <c r="C42" s="9"/>
      <c r="D42" s="9"/>
    </row>
    <row r="43" spans="1:4" hidden="1" x14ac:dyDescent="0.2">
      <c r="A43" s="8" t="s">
        <v>43</v>
      </c>
      <c r="B43" s="9"/>
      <c r="C43" s="9"/>
      <c r="D43" s="9"/>
    </row>
    <row r="44" spans="1:4" hidden="1" x14ac:dyDescent="0.2">
      <c r="A44" s="8" t="s">
        <v>44</v>
      </c>
      <c r="B44" s="9"/>
      <c r="C44" s="9"/>
      <c r="D44" s="9"/>
    </row>
    <row r="45" spans="1:4" hidden="1" x14ac:dyDescent="0.2">
      <c r="A45" s="8" t="s">
        <v>45</v>
      </c>
      <c r="B45" s="9"/>
      <c r="C45" s="9"/>
      <c r="D45" s="9"/>
    </row>
    <row r="46" spans="1:4" x14ac:dyDescent="0.2">
      <c r="A46" s="8" t="s">
        <v>46</v>
      </c>
      <c r="B46" s="9">
        <f>+'[1]Ejecución Presupuesto UAI'!D46</f>
        <v>30000000</v>
      </c>
      <c r="C46" s="9">
        <f>+'[1]Ejecución Presupuesto UAI'!E46</f>
        <v>55000000</v>
      </c>
      <c r="D46" s="9">
        <f>+'[1]Ejecución Presupuesto UAI'!F46</f>
        <v>54100000</v>
      </c>
    </row>
    <row r="47" spans="1:4" ht="18.75" x14ac:dyDescent="0.2">
      <c r="A47" s="6" t="s">
        <v>47</v>
      </c>
      <c r="B47" s="7">
        <f>SUM(B48:B56)</f>
        <v>310719633</v>
      </c>
      <c r="C47" s="7">
        <f>SUM(C48:C56)</f>
        <v>229686661.65000001</v>
      </c>
      <c r="D47" s="7">
        <f>SUM(D48:D56)</f>
        <v>210286661.65000001</v>
      </c>
    </row>
    <row r="48" spans="1:4" x14ac:dyDescent="0.2">
      <c r="A48" s="8" t="s">
        <v>48</v>
      </c>
      <c r="B48" s="9">
        <f>+'[1]Ejecución Presupuesto UAI'!D48</f>
        <v>10862000</v>
      </c>
      <c r="C48" s="9">
        <f>+'[1]Ejecución Presupuesto UAI'!E48</f>
        <v>10862000</v>
      </c>
      <c r="D48" s="9">
        <f>+'[1]Ejecución Presupuesto UAI'!F48</f>
        <v>8362000</v>
      </c>
    </row>
    <row r="49" spans="1:4" x14ac:dyDescent="0.2">
      <c r="A49" s="8" t="s">
        <v>49</v>
      </c>
      <c r="B49" s="9">
        <f>+'[1]Ejecución Presupuesto UAI'!D49</f>
        <v>1212645</v>
      </c>
      <c r="C49" s="9">
        <f>+'[1]Ejecución Presupuesto UAI'!E49</f>
        <v>1212645</v>
      </c>
      <c r="D49" s="9">
        <f>+'[1]Ejecución Presupuesto UAI'!F49</f>
        <v>1212645</v>
      </c>
    </row>
    <row r="50" spans="1:4" x14ac:dyDescent="0.2">
      <c r="A50" s="8" t="s">
        <v>50</v>
      </c>
      <c r="B50" s="9">
        <f>+'[1]Ejecución Presupuesto UAI'!D50</f>
        <v>22650</v>
      </c>
      <c r="C50" s="9">
        <f>+'[1]Ejecución Presupuesto UAI'!E50</f>
        <v>22650</v>
      </c>
      <c r="D50" s="9">
        <f>+'[1]Ejecución Presupuesto UAI'!F50</f>
        <v>22650</v>
      </c>
    </row>
    <row r="51" spans="1:4" x14ac:dyDescent="0.2">
      <c r="A51" s="8" t="s">
        <v>51</v>
      </c>
      <c r="B51" s="9">
        <f>+'[1]Ejecución Presupuesto UAI'!D51</f>
        <v>1000000</v>
      </c>
      <c r="C51" s="9">
        <f>+'[1]Ejecución Presupuesto UAI'!E51</f>
        <v>1600000</v>
      </c>
      <c r="D51" s="9">
        <f>+'[1]Ejecución Presupuesto UAI'!F51</f>
        <v>1600000</v>
      </c>
    </row>
    <row r="52" spans="1:4" x14ac:dyDescent="0.2">
      <c r="A52" s="8" t="s">
        <v>52</v>
      </c>
      <c r="B52" s="9">
        <f>+'[1]Ejecución Presupuesto UAI'!D52</f>
        <v>9388250</v>
      </c>
      <c r="C52" s="9">
        <f>+'[1]Ejecución Presupuesto UAI'!E52</f>
        <v>6338250</v>
      </c>
      <c r="D52" s="9">
        <f>+'[1]Ejecución Presupuesto UAI'!F52</f>
        <v>6338250</v>
      </c>
    </row>
    <row r="53" spans="1:4" x14ac:dyDescent="0.2">
      <c r="A53" s="8" t="s">
        <v>53</v>
      </c>
      <c r="B53" s="9">
        <f>+'[1]Ejecución Presupuesto UAI'!D53</f>
        <v>8158200</v>
      </c>
      <c r="C53" s="9">
        <f>+'[1]Ejecución Presupuesto UAI'!E53</f>
        <v>7151320</v>
      </c>
      <c r="D53" s="9">
        <f>+'[1]Ejecución Presupuesto UAI'!F53</f>
        <v>5750320</v>
      </c>
    </row>
    <row r="54" spans="1:4" x14ac:dyDescent="0.2">
      <c r="A54" s="8" t="s">
        <v>54</v>
      </c>
      <c r="B54" s="9">
        <f>+'[1]Ejecución Presupuesto UAI'!D54</f>
        <v>2077386</v>
      </c>
      <c r="C54" s="9">
        <f>+'[1]Ejecución Presupuesto UAI'!E54</f>
        <v>2077386</v>
      </c>
      <c r="D54" s="9">
        <f>+'[1]Ejecución Presupuesto UAI'!F54</f>
        <v>1578386</v>
      </c>
    </row>
    <row r="55" spans="1:4" x14ac:dyDescent="0.2">
      <c r="A55" s="8" t="s">
        <v>55</v>
      </c>
      <c r="B55" s="9">
        <f>+'[1]Ejecución Presupuesto UAI'!D55</f>
        <v>2429000</v>
      </c>
      <c r="C55" s="9">
        <f>+'[1]Ejecución Presupuesto UAI'!E55</f>
        <v>2429000</v>
      </c>
      <c r="D55" s="9">
        <f>+'[1]Ejecución Presupuesto UAI'!F55</f>
        <v>2429000</v>
      </c>
    </row>
    <row r="56" spans="1:4" x14ac:dyDescent="0.2">
      <c r="A56" s="8" t="s">
        <v>56</v>
      </c>
      <c r="B56" s="9">
        <f>+'[1]Ejecución Presupuesto UAI'!D56</f>
        <v>275569502</v>
      </c>
      <c r="C56" s="9">
        <f>+'[1]Ejecución Presupuesto UAI'!E56</f>
        <v>197993410.65000001</v>
      </c>
      <c r="D56" s="9">
        <f>+'[1]Ejecución Presupuesto UAI'!F56</f>
        <v>182993410.65000001</v>
      </c>
    </row>
    <row r="57" spans="1:4" ht="18.75" x14ac:dyDescent="0.2">
      <c r="A57" s="6" t="s">
        <v>57</v>
      </c>
      <c r="B57" s="7">
        <f>SUM(B58:B59)</f>
        <v>266432867</v>
      </c>
      <c r="C57" s="7">
        <f>SUM(C58:C59)</f>
        <v>372727018</v>
      </c>
      <c r="D57" s="7">
        <f>SUM(D58:D59)</f>
        <v>283027018</v>
      </c>
    </row>
    <row r="58" spans="1:4" x14ac:dyDescent="0.2">
      <c r="A58" s="8" t="s">
        <v>58</v>
      </c>
      <c r="B58" s="9">
        <f>+'[1]Ejecución Presupuesto UAI'!D58</f>
        <v>15000000</v>
      </c>
      <c r="C58" s="9">
        <f>+'[1]Ejecución Presupuesto UAI'!E58</f>
        <v>15000000</v>
      </c>
      <c r="D58" s="9">
        <f>+'[1]Ejecución Presupuesto UAI'!F58</f>
        <v>15000000</v>
      </c>
    </row>
    <row r="59" spans="1:4" x14ac:dyDescent="0.2">
      <c r="A59" s="8" t="s">
        <v>59</v>
      </c>
      <c r="B59" s="9">
        <f>+'[1]Ejecución Presupuesto UAI'!D59</f>
        <v>251432867</v>
      </c>
      <c r="C59" s="9">
        <f>+'[1]Ejecución Presupuesto UAI'!E59</f>
        <v>357727018</v>
      </c>
      <c r="D59" s="9">
        <f>+'[1]Ejecución Presupuesto UAI'!F59</f>
        <v>268027018</v>
      </c>
    </row>
    <row r="60" spans="1:4" hidden="1" x14ac:dyDescent="0.2">
      <c r="A60" s="8" t="s">
        <v>60</v>
      </c>
      <c r="B60" s="9"/>
      <c r="C60" s="9"/>
      <c r="D60" s="9"/>
    </row>
    <row r="61" spans="1:4" ht="28.5" hidden="1" x14ac:dyDescent="0.2">
      <c r="A61" s="8" t="s">
        <v>61</v>
      </c>
      <c r="B61" s="9"/>
      <c r="C61" s="9"/>
      <c r="D61" s="9"/>
    </row>
    <row r="62" spans="1:4" hidden="1" x14ac:dyDescent="0.2">
      <c r="A62" s="8" t="s">
        <v>62</v>
      </c>
      <c r="B62" s="9"/>
      <c r="C62" s="9"/>
      <c r="D62" s="9"/>
    </row>
    <row r="63" spans="1:4" ht="15" x14ac:dyDescent="0.2">
      <c r="A63" s="13" t="s">
        <v>63</v>
      </c>
      <c r="B63" s="14">
        <f>+B57+B47+B31+B21+B10+B4+B39</f>
        <v>1989259851</v>
      </c>
      <c r="C63" s="14">
        <f>+C57+C47+C31+C21+C10+C4+C39</f>
        <v>1989259851</v>
      </c>
      <c r="D63" s="14">
        <f>+D57+D47+D31+D21+D10+D4+D39</f>
        <v>1989259851</v>
      </c>
    </row>
    <row r="64" spans="1:4" hidden="1" x14ac:dyDescent="0.2">
      <c r="A64" s="15"/>
      <c r="B64" s="9"/>
      <c r="C64" s="9"/>
      <c r="D64" s="9"/>
    </row>
    <row r="65" spans="1:4" ht="15" hidden="1" x14ac:dyDescent="0.2">
      <c r="A65" s="4" t="s">
        <v>64</v>
      </c>
      <c r="B65" s="16"/>
      <c r="C65" s="16"/>
      <c r="D65" s="16"/>
    </row>
    <row r="66" spans="1:4" ht="15" hidden="1" x14ac:dyDescent="0.2">
      <c r="A66" s="6" t="s">
        <v>65</v>
      </c>
      <c r="B66" s="12"/>
      <c r="C66" s="12"/>
      <c r="D66" s="12"/>
    </row>
    <row r="67" spans="1:4" hidden="1" x14ac:dyDescent="0.2">
      <c r="A67" s="8" t="s">
        <v>66</v>
      </c>
      <c r="B67" s="9">
        <v>0</v>
      </c>
      <c r="C67" s="9">
        <v>0</v>
      </c>
      <c r="D67" s="9">
        <v>0</v>
      </c>
    </row>
    <row r="68" spans="1:4" hidden="1" x14ac:dyDescent="0.2">
      <c r="A68" s="8" t="s">
        <v>67</v>
      </c>
      <c r="B68" s="9">
        <v>0</v>
      </c>
      <c r="C68" s="9">
        <v>0</v>
      </c>
      <c r="D68" s="9">
        <v>0</v>
      </c>
    </row>
    <row r="69" spans="1:4" ht="15" hidden="1" x14ac:dyDescent="0.2">
      <c r="A69" s="6" t="s">
        <v>68</v>
      </c>
      <c r="B69" s="12">
        <v>0</v>
      </c>
      <c r="C69" s="12">
        <v>0</v>
      </c>
      <c r="D69" s="12">
        <v>0</v>
      </c>
    </row>
    <row r="70" spans="1:4" hidden="1" x14ac:dyDescent="0.2">
      <c r="A70" s="8" t="s">
        <v>69</v>
      </c>
      <c r="B70" s="9"/>
      <c r="C70" s="9"/>
      <c r="D70" s="9"/>
    </row>
    <row r="71" spans="1:4" hidden="1" x14ac:dyDescent="0.2">
      <c r="A71" s="8" t="s">
        <v>70</v>
      </c>
      <c r="B71" s="9"/>
      <c r="C71" s="9"/>
      <c r="D71" s="9"/>
    </row>
    <row r="72" spans="1:4" ht="15" hidden="1" x14ac:dyDescent="0.2">
      <c r="A72" s="6" t="s">
        <v>71</v>
      </c>
      <c r="B72" s="12">
        <v>0</v>
      </c>
      <c r="C72" s="12">
        <v>0</v>
      </c>
      <c r="D72" s="12">
        <v>0</v>
      </c>
    </row>
    <row r="73" spans="1:4" hidden="1" x14ac:dyDescent="0.2">
      <c r="A73" s="8" t="s">
        <v>72</v>
      </c>
      <c r="B73" s="9">
        <v>0</v>
      </c>
      <c r="C73" s="9">
        <v>0</v>
      </c>
      <c r="D73" s="9">
        <v>0</v>
      </c>
    </row>
    <row r="74" spans="1:4" ht="15" x14ac:dyDescent="0.2">
      <c r="A74" s="13" t="s">
        <v>73</v>
      </c>
      <c r="B74" s="14">
        <f>+B70</f>
        <v>0</v>
      </c>
      <c r="C74" s="14">
        <f>+C70</f>
        <v>0</v>
      </c>
      <c r="D74" s="14">
        <f>+D70</f>
        <v>0</v>
      </c>
    </row>
    <row r="76" spans="1:4" ht="15.75" x14ac:dyDescent="0.2">
      <c r="A76" s="17" t="s">
        <v>74</v>
      </c>
      <c r="B76" s="14">
        <f>+B74+B63</f>
        <v>1989259851</v>
      </c>
      <c r="C76" s="14">
        <f>+C74+C63</f>
        <v>1989259851</v>
      </c>
      <c r="D76" s="14">
        <f>+D74+D63</f>
        <v>1989259851</v>
      </c>
    </row>
    <row r="77" spans="1:4" x14ac:dyDescent="0.2">
      <c r="A77" s="3" t="s">
        <v>75</v>
      </c>
    </row>
    <row r="79" spans="1:4" ht="18" x14ac:dyDescent="0.25">
      <c r="A79" s="19" t="s">
        <v>76</v>
      </c>
    </row>
    <row r="80" spans="1:4" x14ac:dyDescent="0.2">
      <c r="A80" s="20" t="s">
        <v>77</v>
      </c>
    </row>
    <row r="81" spans="1:4" x14ac:dyDescent="0.2">
      <c r="A81" s="20" t="s">
        <v>78</v>
      </c>
    </row>
    <row r="82" spans="1:4" ht="15" customHeight="1" x14ac:dyDescent="0.2">
      <c r="A82" s="21" t="s">
        <v>79</v>
      </c>
      <c r="B82" s="21"/>
      <c r="C82" s="22"/>
      <c r="D82" s="22"/>
    </row>
    <row r="83" spans="1:4" ht="15" customHeight="1" x14ac:dyDescent="0.2">
      <c r="A83" s="21"/>
      <c r="B83" s="21"/>
      <c r="C83" s="22"/>
      <c r="D83" s="22"/>
    </row>
    <row r="84" spans="1:4" ht="18" x14ac:dyDescent="0.25">
      <c r="A84" s="19" t="s">
        <v>80</v>
      </c>
    </row>
    <row r="85" spans="1:4" x14ac:dyDescent="0.2">
      <c r="A85" s="20" t="s">
        <v>81</v>
      </c>
    </row>
    <row r="86" spans="1:4" x14ac:dyDescent="0.2">
      <c r="A86" s="20" t="s">
        <v>82</v>
      </c>
    </row>
    <row r="89" spans="1:4" x14ac:dyDescent="0.2">
      <c r="A89" s="23" t="s">
        <v>83</v>
      </c>
      <c r="B89" s="23" t="s">
        <v>84</v>
      </c>
      <c r="C89" s="23"/>
      <c r="D89" s="23"/>
    </row>
    <row r="90" spans="1:4" ht="15" x14ac:dyDescent="0.25">
      <c r="A90" s="24" t="s">
        <v>85</v>
      </c>
      <c r="B90" s="25" t="s">
        <v>86</v>
      </c>
      <c r="C90" s="25"/>
      <c r="D90" s="25"/>
    </row>
    <row r="91" spans="1:4" x14ac:dyDescent="0.2">
      <c r="A91" s="20" t="s">
        <v>87</v>
      </c>
      <c r="B91" s="18" t="s">
        <v>88</v>
      </c>
    </row>
    <row r="97" spans="1:4" x14ac:dyDescent="0.2">
      <c r="A97" s="23" t="s">
        <v>89</v>
      </c>
    </row>
    <row r="98" spans="1:4" ht="15" x14ac:dyDescent="0.25">
      <c r="A98" s="24" t="s">
        <v>90</v>
      </c>
      <c r="B98" s="3"/>
      <c r="C98" s="3"/>
      <c r="D98" s="3"/>
    </row>
    <row r="99" spans="1:4" x14ac:dyDescent="0.2">
      <c r="A99" s="20" t="s">
        <v>91</v>
      </c>
      <c r="B99" s="3"/>
      <c r="C99" s="3"/>
      <c r="D99" s="3"/>
    </row>
  </sheetData>
  <mergeCells count="1">
    <mergeCell ref="A82:B83"/>
  </mergeCells>
  <pageMargins left="0.70866141732283472" right="0.70866141732283472" top="1.4183333333333332" bottom="0.74803149606299213" header="0.31496062992125984" footer="0.31496062992125984"/>
  <pageSetup scale="63" fitToHeight="0" orientation="portrait" r:id="rId1"/>
  <headerFooter>
    <oddHeader>&amp;C&amp;"-,Negrita"DEPARTAMENTO AEROPORTUARIO  
  Año 2024
Ejecución de Gastos y Aplicaciones Financieras
Valores en RD$&amp;R&amp;G</oddHeader>
    <oddFooter>&amp;R&amp;9Pág. &amp;P de &amp;N</oddFooter>
  </headerFooter>
  <rowBreaks count="1" manualBreakCount="1">
    <brk id="9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 2024</vt:lpstr>
      <vt:lpstr>'Presupuesto Aprobado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dcterms:created xsi:type="dcterms:W3CDTF">2024-12-17T18:26:57Z</dcterms:created>
  <dcterms:modified xsi:type="dcterms:W3CDTF">2024-12-17T18:29:34Z</dcterms:modified>
</cp:coreProperties>
</file>