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5\1.ENE 2025\"/>
    </mc:Choice>
  </mc:AlternateContent>
  <xr:revisionPtr revIDLastSave="0" documentId="13_ncr:1_{FD1CE0BA-8C7F-48C0-AB13-7295A743C928}" xr6:coauthVersionLast="47" xr6:coauthVersionMax="47" xr10:uidLastSave="{00000000-0000-0000-0000-000000000000}"/>
  <bookViews>
    <workbookView xWindow="-120" yWindow="-120" windowWidth="25440" windowHeight="15390" xr2:uid="{69562845-5D8C-45A0-A97D-845818D3C9FB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" l="1"/>
  <c r="L70" i="1"/>
  <c r="H70" i="1"/>
  <c r="E69" i="1"/>
  <c r="Q68" i="1"/>
  <c r="P68" i="1"/>
  <c r="O68" i="1"/>
  <c r="N68" i="1"/>
  <c r="M68" i="1"/>
  <c r="L68" i="1"/>
  <c r="K68" i="1"/>
  <c r="J68" i="1"/>
  <c r="I68" i="1"/>
  <c r="E68" i="1" s="1"/>
  <c r="F68" i="1"/>
  <c r="E67" i="1"/>
  <c r="E66" i="1"/>
  <c r="Q65" i="1"/>
  <c r="P65" i="1"/>
  <c r="O65" i="1"/>
  <c r="N65" i="1"/>
  <c r="M65" i="1"/>
  <c r="L65" i="1"/>
  <c r="K65" i="1"/>
  <c r="J65" i="1"/>
  <c r="I65" i="1"/>
  <c r="F65" i="1"/>
  <c r="E65" i="1" s="1"/>
  <c r="E64" i="1"/>
  <c r="E63" i="1"/>
  <c r="Q62" i="1"/>
  <c r="Q70" i="1" s="1"/>
  <c r="P62" i="1"/>
  <c r="O62" i="1"/>
  <c r="O70" i="1" s="1"/>
  <c r="N62" i="1"/>
  <c r="N70" i="1" s="1"/>
  <c r="M62" i="1"/>
  <c r="M70" i="1" s="1"/>
  <c r="L62" i="1"/>
  <c r="K62" i="1"/>
  <c r="K70" i="1" s="1"/>
  <c r="J62" i="1"/>
  <c r="J70" i="1" s="1"/>
  <c r="I62" i="1"/>
  <c r="I70" i="1" s="1"/>
  <c r="H62" i="1"/>
  <c r="G62" i="1"/>
  <c r="G70" i="1" s="1"/>
  <c r="F62" i="1"/>
  <c r="F70" i="1" s="1"/>
  <c r="Q58" i="1"/>
  <c r="P58" i="1"/>
  <c r="O58" i="1"/>
  <c r="N58" i="1"/>
  <c r="M58" i="1"/>
  <c r="L58" i="1"/>
  <c r="K58" i="1"/>
  <c r="J58" i="1"/>
  <c r="I58" i="1"/>
  <c r="H58" i="1"/>
  <c r="G58" i="1"/>
  <c r="F58" i="1"/>
  <c r="E58" i="1" s="1"/>
  <c r="D58" i="1"/>
  <c r="Q57" i="1"/>
  <c r="P57" i="1"/>
  <c r="P56" i="1" s="1"/>
  <c r="O57" i="1"/>
  <c r="N57" i="1"/>
  <c r="M57" i="1"/>
  <c r="L57" i="1"/>
  <c r="L56" i="1" s="1"/>
  <c r="K57" i="1"/>
  <c r="J57" i="1"/>
  <c r="I57" i="1"/>
  <c r="H57" i="1"/>
  <c r="H56" i="1" s="1"/>
  <c r="G57" i="1"/>
  <c r="F57" i="1"/>
  <c r="E57" i="1" s="1"/>
  <c r="D57" i="1"/>
  <c r="D56" i="1" s="1"/>
  <c r="Q56" i="1"/>
  <c r="O56" i="1"/>
  <c r="N56" i="1"/>
  <c r="M56" i="1"/>
  <c r="K56" i="1"/>
  <c r="J56" i="1"/>
  <c r="I56" i="1"/>
  <c r="G56" i="1"/>
  <c r="F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 s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 s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 s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 s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 s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 s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 s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 s="1"/>
  <c r="D48" i="1"/>
  <c r="Q47" i="1"/>
  <c r="P47" i="1"/>
  <c r="P46" i="1" s="1"/>
  <c r="O47" i="1"/>
  <c r="N47" i="1"/>
  <c r="M47" i="1"/>
  <c r="L47" i="1"/>
  <c r="L46" i="1" s="1"/>
  <c r="K47" i="1"/>
  <c r="J47" i="1"/>
  <c r="I47" i="1"/>
  <c r="H47" i="1"/>
  <c r="H46" i="1" s="1"/>
  <c r="G47" i="1"/>
  <c r="F47" i="1"/>
  <c r="E47" i="1" s="1"/>
  <c r="D47" i="1"/>
  <c r="D46" i="1" s="1"/>
  <c r="Q46" i="1"/>
  <c r="O46" i="1"/>
  <c r="N46" i="1"/>
  <c r="M46" i="1"/>
  <c r="K46" i="1"/>
  <c r="J46" i="1"/>
  <c r="I46" i="1"/>
  <c r="G46" i="1"/>
  <c r="F46" i="1"/>
  <c r="Q45" i="1"/>
  <c r="P45" i="1"/>
  <c r="P44" i="1" s="1"/>
  <c r="O45" i="1"/>
  <c r="N45" i="1"/>
  <c r="M45" i="1"/>
  <c r="L45" i="1"/>
  <c r="L44" i="1" s="1"/>
  <c r="K45" i="1"/>
  <c r="J45" i="1"/>
  <c r="I45" i="1"/>
  <c r="H45" i="1"/>
  <c r="H44" i="1" s="1"/>
  <c r="G45" i="1"/>
  <c r="F45" i="1"/>
  <c r="E45" i="1" s="1"/>
  <c r="E44" i="1" s="1"/>
  <c r="D45" i="1"/>
  <c r="D44" i="1" s="1"/>
  <c r="Q44" i="1"/>
  <c r="O44" i="1"/>
  <c r="N44" i="1"/>
  <c r="M44" i="1"/>
  <c r="K44" i="1"/>
  <c r="J44" i="1"/>
  <c r="I44" i="1"/>
  <c r="G44" i="1"/>
  <c r="F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 s="1"/>
  <c r="D43" i="1"/>
  <c r="Q42" i="1"/>
  <c r="P42" i="1"/>
  <c r="O42" i="1"/>
  <c r="N42" i="1"/>
  <c r="N41" i="1" s="1"/>
  <c r="M42" i="1"/>
  <c r="L42" i="1"/>
  <c r="K42" i="1"/>
  <c r="J42" i="1"/>
  <c r="J41" i="1" s="1"/>
  <c r="I42" i="1"/>
  <c r="H42" i="1"/>
  <c r="G42" i="1"/>
  <c r="F42" i="1"/>
  <c r="E42" i="1" s="1"/>
  <c r="E41" i="1" s="1"/>
  <c r="D42" i="1"/>
  <c r="Q41" i="1"/>
  <c r="P41" i="1"/>
  <c r="O41" i="1"/>
  <c r="M41" i="1"/>
  <c r="L41" i="1"/>
  <c r="K41" i="1"/>
  <c r="I41" i="1"/>
  <c r="H41" i="1"/>
  <c r="G41" i="1"/>
  <c r="D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 s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 s="1"/>
  <c r="D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 s="1"/>
  <c r="D38" i="1"/>
  <c r="Q37" i="1"/>
  <c r="P37" i="1"/>
  <c r="P32" i="1" s="1"/>
  <c r="O37" i="1"/>
  <c r="N37" i="1"/>
  <c r="M37" i="1"/>
  <c r="L37" i="1"/>
  <c r="L32" i="1" s="1"/>
  <c r="K37" i="1"/>
  <c r="J37" i="1"/>
  <c r="I37" i="1"/>
  <c r="H37" i="1"/>
  <c r="H32" i="1" s="1"/>
  <c r="G37" i="1"/>
  <c r="D37" i="1"/>
  <c r="D32" i="1" s="1"/>
  <c r="Q36" i="1"/>
  <c r="P36" i="1"/>
  <c r="O36" i="1"/>
  <c r="N36" i="1"/>
  <c r="N32" i="1" s="1"/>
  <c r="M36" i="1"/>
  <c r="L36" i="1"/>
  <c r="K36" i="1"/>
  <c r="J36" i="1"/>
  <c r="J32" i="1" s="1"/>
  <c r="I36" i="1"/>
  <c r="H36" i="1"/>
  <c r="G36" i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E35" i="1" s="1"/>
  <c r="F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33" i="1"/>
  <c r="P33" i="1"/>
  <c r="O33" i="1"/>
  <c r="O32" i="1" s="1"/>
  <c r="N33" i="1"/>
  <c r="M33" i="1"/>
  <c r="L33" i="1"/>
  <c r="K33" i="1"/>
  <c r="K32" i="1" s="1"/>
  <c r="J33" i="1"/>
  <c r="I33" i="1"/>
  <c r="H33" i="1"/>
  <c r="G33" i="1"/>
  <c r="E33" i="1" s="1"/>
  <c r="F33" i="1"/>
  <c r="D33" i="1"/>
  <c r="Q32" i="1"/>
  <c r="M32" i="1"/>
  <c r="I32" i="1"/>
  <c r="Q31" i="1"/>
  <c r="P31" i="1"/>
  <c r="O31" i="1"/>
  <c r="N31" i="1"/>
  <c r="M31" i="1"/>
  <c r="L31" i="1"/>
  <c r="K31" i="1"/>
  <c r="J31" i="1"/>
  <c r="I31" i="1"/>
  <c r="H31" i="1"/>
  <c r="G31" i="1"/>
  <c r="E31" i="1" s="1"/>
  <c r="F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 s="1"/>
  <c r="D30" i="1"/>
  <c r="Q29" i="1"/>
  <c r="P29" i="1"/>
  <c r="O29" i="1"/>
  <c r="N29" i="1"/>
  <c r="M29" i="1"/>
  <c r="L29" i="1"/>
  <c r="K29" i="1"/>
  <c r="J29" i="1"/>
  <c r="I29" i="1"/>
  <c r="H29" i="1"/>
  <c r="G29" i="1"/>
  <c r="D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E27" i="1" s="1"/>
  <c r="F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E25" i="1" s="1"/>
  <c r="F25" i="1"/>
  <c r="D25" i="1"/>
  <c r="Q24" i="1"/>
  <c r="P24" i="1"/>
  <c r="O24" i="1"/>
  <c r="N24" i="1"/>
  <c r="M24" i="1"/>
  <c r="L24" i="1"/>
  <c r="K24" i="1"/>
  <c r="J24" i="1"/>
  <c r="I24" i="1"/>
  <c r="E24" i="1" s="1"/>
  <c r="H24" i="1"/>
  <c r="G24" i="1"/>
  <c r="F24" i="1"/>
  <c r="D24" i="1"/>
  <c r="Q23" i="1"/>
  <c r="P23" i="1"/>
  <c r="O23" i="1"/>
  <c r="O22" i="1" s="1"/>
  <c r="N23" i="1"/>
  <c r="M23" i="1"/>
  <c r="L23" i="1"/>
  <c r="K23" i="1"/>
  <c r="K22" i="1" s="1"/>
  <c r="J23" i="1"/>
  <c r="I23" i="1"/>
  <c r="H23" i="1"/>
  <c r="G23" i="1"/>
  <c r="E23" i="1" s="1"/>
  <c r="F23" i="1"/>
  <c r="D23" i="1"/>
  <c r="Q22" i="1"/>
  <c r="P22" i="1"/>
  <c r="N22" i="1"/>
  <c r="M22" i="1"/>
  <c r="L22" i="1"/>
  <c r="J22" i="1"/>
  <c r="I22" i="1"/>
  <c r="H22" i="1"/>
  <c r="D22" i="1"/>
  <c r="Q21" i="1"/>
  <c r="P21" i="1"/>
  <c r="O21" i="1"/>
  <c r="N21" i="1"/>
  <c r="M21" i="1"/>
  <c r="L21" i="1"/>
  <c r="K21" i="1"/>
  <c r="J21" i="1"/>
  <c r="I21" i="1"/>
  <c r="H21" i="1"/>
  <c r="G21" i="1"/>
  <c r="E21" i="1" s="1"/>
  <c r="F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E19" i="1" s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7" i="1"/>
  <c r="P17" i="1"/>
  <c r="O17" i="1"/>
  <c r="O16" i="1" s="1"/>
  <c r="N17" i="1"/>
  <c r="M17" i="1"/>
  <c r="L17" i="1"/>
  <c r="K17" i="1"/>
  <c r="K16" i="1" s="1"/>
  <c r="J17" i="1"/>
  <c r="I17" i="1"/>
  <c r="H17" i="1"/>
  <c r="G17" i="1"/>
  <c r="E17" i="1" s="1"/>
  <c r="F17" i="1"/>
  <c r="D17" i="1"/>
  <c r="Q16" i="1"/>
  <c r="Q15" i="1" s="1"/>
  <c r="P16" i="1"/>
  <c r="N16" i="1"/>
  <c r="M16" i="1"/>
  <c r="M15" i="1" s="1"/>
  <c r="L16" i="1"/>
  <c r="J16" i="1"/>
  <c r="I16" i="1"/>
  <c r="I15" i="1" s="1"/>
  <c r="H16" i="1"/>
  <c r="F16" i="1"/>
  <c r="D16" i="1"/>
  <c r="H59" i="1" l="1"/>
  <c r="H15" i="1"/>
  <c r="J72" i="1"/>
  <c r="N59" i="1"/>
  <c r="J15" i="1"/>
  <c r="N15" i="1"/>
  <c r="D15" i="1"/>
  <c r="E46" i="1"/>
  <c r="K72" i="1"/>
  <c r="O72" i="1"/>
  <c r="H72" i="1"/>
  <c r="L59" i="1"/>
  <c r="L15" i="1"/>
  <c r="E16" i="1"/>
  <c r="K59" i="1"/>
  <c r="K15" i="1"/>
  <c r="O59" i="1"/>
  <c r="O15" i="1"/>
  <c r="D59" i="1"/>
  <c r="D72" i="1" s="1"/>
  <c r="L72" i="1"/>
  <c r="P15" i="1"/>
  <c r="P59" i="1"/>
  <c r="N72" i="1"/>
  <c r="J59" i="1"/>
  <c r="E56" i="1"/>
  <c r="M72" i="1"/>
  <c r="P72" i="1"/>
  <c r="I59" i="1"/>
  <c r="I72" i="1" s="1"/>
  <c r="M59" i="1"/>
  <c r="Q59" i="1"/>
  <c r="Q72" i="1" s="1"/>
  <c r="G16" i="1"/>
  <c r="G22" i="1"/>
  <c r="G32" i="1"/>
  <c r="F41" i="1"/>
  <c r="E62" i="1"/>
  <c r="G59" i="1" l="1"/>
  <c r="G72" i="1" s="1"/>
  <c r="G15" i="1"/>
  <c r="F29" i="1" l="1"/>
  <c r="F22" i="1" l="1"/>
  <c r="E29" i="1"/>
  <c r="E22" i="1" s="1"/>
  <c r="F37" i="1" l="1"/>
  <c r="E37" i="1" l="1"/>
  <c r="E32" i="1" s="1"/>
  <c r="F32" i="1"/>
  <c r="F59" i="1" l="1"/>
  <c r="F72" i="1" s="1"/>
  <c r="F15" i="1"/>
  <c r="E15" i="1"/>
  <c r="E59" i="1"/>
  <c r="E72" i="1" s="1"/>
</calcChain>
</file>

<file path=xl/sharedStrings.xml><?xml version="1.0" encoding="utf-8"?>
<sst xmlns="http://schemas.openxmlformats.org/spreadsheetml/2006/main" count="90" uniqueCount="89">
  <si>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</si>
  <si>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</si>
  <si>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</si>
  <si>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</si>
  <si>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</si>
  <si>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</si>
  <si>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</si>
  <si>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</si>
  <si>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</si>
  <si>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</si>
  <si>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</si>
  <si>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</si>
  <si>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</si>
  <si>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</si>
  <si>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</si>
  <si>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</si>
  <si>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</si>
  <si>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</si>
  <si>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</si>
  <si>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</si>
  <si>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</si>
  <si>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</si>
  <si>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</si>
  <si>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</si>
  <si>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</si>
  <si>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</si>
  <si>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</si>
  <si>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</si>
  <si>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</si>
  <si>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</si>
  <si>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</si>
  <si>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</si>
  <si>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</si>
  <si>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</si>
  <si>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</si>
  <si>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</si>
  <si>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</si>
  <si>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</si>
  <si>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</si>
  <si>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</si>
  <si>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</si>
  <si>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</si>
  <si>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</si>
  <si>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</si>
  <si>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</si>
  <si>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</si>
  <si>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</si>
  <si>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</si>
  <si>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</si>
  <si>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</si>
  <si>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</si>
  <si>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</si>
  <si>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</si>
  <si>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</si>
  <si>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</si>
  <si>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</si>
  <si>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</si>
  <si>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</si>
  <si>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</si>
  <si>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</si>
  <si>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</si>
  <si>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</si>
  <si>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</si>
  <si>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</si>
  <si>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</si>
  <si>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</si>
  <si>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</si>
  <si>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</si>
  <si>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</si>
  <si>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</si>
  <si>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</si>
  <si>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</si>
  <si>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</si>
  <si>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Febrero 2025</t>
  </si>
  <si>
    <t>Fecha de imputación: hasta el 31 de Enero 2025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</si>
  <si>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</si>
  <si>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</si>
  <si>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</si>
  <si>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</si>
  <si>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</si>
  <si>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</si>
  <si>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</si>
  <si>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</si>
  <si>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</si>
  <si>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Lic. Hommy Castillo</t>
  </si>
  <si>
    <t>Analista de Presupuesto</t>
  </si>
  <si>
    <t>REVISADO POR: _________________________________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</si>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</sst>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0" xfId="0" applyFont="1" applyFill="1" applyAlignment="1">
      <alignment horizontal="center"/>
    </xf>
    <xf numFmtId="43" fontId="5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43" fontId="6" fillId="4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4" borderId="0" xfId="1" applyFont="1" applyFill="1" applyAlignment="1">
      <alignment vertical="center" wrapText="1"/>
    </xf>
    <xf numFmtId="43" fontId="6" fillId="5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/>
    </xf>
    <xf numFmtId="43" fontId="7" fillId="6" borderId="1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0" fontId="4" fillId="7" borderId="0" xfId="0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43" fontId="7" fillId="8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left" vertical="center" wrapText="1"/>
    </xf>
    <xf numFmtId="43" fontId="7" fillId="9" borderId="0" xfId="1" applyFont="1" applyFill="1" applyBorder="1" applyAlignment="1">
      <alignment horizontal="center" vertical="center" wrapText="1"/>
    </xf>
    <xf numFmtId="43" fontId="6" fillId="9" borderId="0" xfId="1" applyFont="1" applyFill="1" applyBorder="1" applyAlignment="1">
      <alignment horizontal="center" vertical="center" wrapText="1"/>
    </xf>
    <xf numFmtId="43" fontId="3" fillId="4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7FF930B6-D3CE-4BE2-97C9-5BCB4AE5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2</xdr:col>
      <xdr:colOff>197356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E3E127-1926-46A9-8D8A-68BE78E8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PRESUPUESTO%20APROBADO%202025.xlsx" TargetMode="External"/><Relationship Id="rId1" Type="http://schemas.openxmlformats.org/officeDocument/2006/relationships/externalLinkPath" Target="/Users/hcastillo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ACCIONES%202025\PRELIMINAR%20ANTEPROYECTO%202025.xlsx" TargetMode="External"/><Relationship Id="rId1" Type="http://schemas.openxmlformats.org/officeDocument/2006/relationships/externalLinkPath" Target="/Users/hcastillo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INGRESOS"/>
      <sheetName val="SIGEF"/>
      <sheetName val="TIC"/>
      <sheetName val="Modificacion de ajuste cuentas"/>
    </sheetNames>
    <sheetDataSet>
      <sheetData sheetId="0" refreshError="1"/>
      <sheetData sheetId="1"/>
      <sheetData sheetId="2">
        <row r="16">
          <cell r="C16">
            <v>480500000</v>
          </cell>
          <cell r="D16">
            <v>39020732.010000005</v>
          </cell>
        </row>
        <row r="33">
          <cell r="C33">
            <v>160450000</v>
          </cell>
          <cell r="D33">
            <v>6133200</v>
          </cell>
        </row>
        <row r="41">
          <cell r="C41">
            <v>18600000</v>
          </cell>
          <cell r="D41">
            <v>0</v>
          </cell>
        </row>
        <row r="47">
          <cell r="C47">
            <v>67500000</v>
          </cell>
          <cell r="D47">
            <v>37154569.810000002</v>
          </cell>
        </row>
        <row r="50">
          <cell r="C50">
            <v>78000000</v>
          </cell>
          <cell r="D50">
            <v>4423493.01</v>
          </cell>
        </row>
        <row r="59">
          <cell r="C59">
            <v>15200000</v>
          </cell>
          <cell r="D59">
            <v>1318760.67</v>
          </cell>
        </row>
        <row r="72">
          <cell r="C72">
            <v>47000000</v>
          </cell>
          <cell r="D72">
            <v>2054800</v>
          </cell>
        </row>
        <row r="79">
          <cell r="C79">
            <v>12500000</v>
          </cell>
          <cell r="D79">
            <v>1313781.21</v>
          </cell>
        </row>
        <row r="84">
          <cell r="C84">
            <v>6450000</v>
          </cell>
          <cell r="D84">
            <v>248066</v>
          </cell>
        </row>
        <row r="91">
          <cell r="C91">
            <v>16200000</v>
          </cell>
          <cell r="D91">
            <v>3776</v>
          </cell>
        </row>
        <row r="108">
          <cell r="C108">
            <v>20500000</v>
          </cell>
          <cell r="D108">
            <v>1527058.04</v>
          </cell>
        </row>
        <row r="115">
          <cell r="C115">
            <v>17820000</v>
          </cell>
          <cell r="D115">
            <v>299843.63</v>
          </cell>
        </row>
        <row r="130">
          <cell r="C130">
            <v>211010000</v>
          </cell>
          <cell r="D130">
            <v>1049694.45</v>
          </cell>
        </row>
        <row r="150">
          <cell r="C150">
            <v>19400000</v>
          </cell>
          <cell r="D150">
            <v>24578.18</v>
          </cell>
        </row>
        <row r="158">
          <cell r="C158">
            <v>2220000</v>
          </cell>
          <cell r="D158">
            <v>660026.82000000007</v>
          </cell>
        </row>
        <row r="166">
          <cell r="C166">
            <v>950000</v>
          </cell>
          <cell r="D166">
            <v>0</v>
          </cell>
        </row>
        <row r="173">
          <cell r="C173">
            <v>2385000</v>
          </cell>
          <cell r="D173">
            <v>5694</v>
          </cell>
        </row>
        <row r="185">
          <cell r="C185">
            <v>550000</v>
          </cell>
          <cell r="D185">
            <v>0</v>
          </cell>
        </row>
        <row r="192">
          <cell r="C192">
            <v>2000000</v>
          </cell>
          <cell r="D192">
            <v>8642.4</v>
          </cell>
        </row>
        <row r="204">
          <cell r="C204">
            <v>14480000</v>
          </cell>
          <cell r="D204">
            <v>740071</v>
          </cell>
        </row>
        <row r="215">
          <cell r="C215">
            <v>211000000</v>
          </cell>
          <cell r="D215">
            <v>128103.16</v>
          </cell>
        </row>
        <row r="238">
          <cell r="C238">
            <v>21000000</v>
          </cell>
          <cell r="D238">
            <v>1539867.4100000001</v>
          </cell>
        </row>
        <row r="246">
          <cell r="C246">
            <v>1500000</v>
          </cell>
          <cell r="D246">
            <v>0</v>
          </cell>
        </row>
        <row r="251">
          <cell r="D251">
            <v>5000000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</row>
        <row r="266">
          <cell r="C266">
            <v>1700000</v>
          </cell>
          <cell r="D266">
            <v>0</v>
          </cell>
        </row>
        <row r="271">
          <cell r="C271">
            <v>800000</v>
          </cell>
          <cell r="D271">
            <v>0</v>
          </cell>
        </row>
        <row r="274">
          <cell r="C274">
            <v>20850000</v>
          </cell>
          <cell r="D274">
            <v>0</v>
          </cell>
        </row>
        <row r="287">
          <cell r="C287">
            <v>2900000</v>
          </cell>
          <cell r="D287">
            <v>0</v>
          </cell>
        </row>
        <row r="303">
          <cell r="C303">
            <v>1042000</v>
          </cell>
          <cell r="D303">
            <v>0</v>
          </cell>
        </row>
        <row r="308">
          <cell r="C308">
            <v>3000000</v>
          </cell>
          <cell r="D308">
            <v>0</v>
          </cell>
        </row>
        <row r="311">
          <cell r="C311">
            <v>209293000</v>
          </cell>
          <cell r="D311">
            <v>0</v>
          </cell>
        </row>
        <row r="318">
          <cell r="C318">
            <v>80000000</v>
          </cell>
          <cell r="D318">
            <v>0</v>
          </cell>
        </row>
        <row r="321">
          <cell r="C321">
            <v>408700000</v>
          </cell>
          <cell r="D32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/>
          <cell r="F18"/>
        </row>
        <row r="19">
          <cell r="H19"/>
          <cell r="I19"/>
          <cell r="J19"/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8">
          <cell r="E28">
            <v>0</v>
          </cell>
          <cell r="F28">
            <v>0</v>
          </cell>
        </row>
        <row r="33">
          <cell r="E33">
            <v>0</v>
          </cell>
          <cell r="F33">
            <v>0</v>
          </cell>
        </row>
        <row r="34">
          <cell r="E34">
            <v>0</v>
          </cell>
          <cell r="F34">
            <v>0</v>
          </cell>
        </row>
        <row r="35">
          <cell r="E35">
            <v>0</v>
          </cell>
          <cell r="F35">
            <v>0</v>
          </cell>
        </row>
        <row r="39">
          <cell r="E39">
            <v>0</v>
          </cell>
          <cell r="F39">
            <v>0</v>
          </cell>
        </row>
        <row r="42">
          <cell r="E42">
            <v>0</v>
          </cell>
          <cell r="F42">
            <v>0</v>
          </cell>
        </row>
        <row r="43">
          <cell r="J43"/>
          <cell r="K43"/>
          <cell r="L43"/>
          <cell r="M43"/>
          <cell r="N43"/>
          <cell r="O43"/>
        </row>
        <row r="44">
          <cell r="E44">
            <v>0</v>
          </cell>
          <cell r="F44">
            <v>0</v>
          </cell>
        </row>
        <row r="45">
          <cell r="E45">
            <v>0</v>
          </cell>
          <cell r="F45">
            <v>0</v>
          </cell>
        </row>
        <row r="48">
          <cell r="E48">
            <v>0</v>
          </cell>
          <cell r="F48">
            <v>0</v>
          </cell>
        </row>
        <row r="49">
          <cell r="E49">
            <v>0</v>
          </cell>
          <cell r="F49">
            <v>0</v>
          </cell>
        </row>
        <row r="51">
          <cell r="E51">
            <v>0</v>
          </cell>
          <cell r="F51">
            <v>0</v>
          </cell>
        </row>
        <row r="53">
          <cell r="E53">
            <v>0</v>
          </cell>
          <cell r="F53">
            <v>0</v>
          </cell>
        </row>
        <row r="57">
          <cell r="F57">
            <v>0</v>
          </cell>
        </row>
        <row r="70">
          <cell r="F70">
            <v>0</v>
          </cell>
        </row>
        <row r="77">
          <cell r="F77">
            <v>0</v>
          </cell>
        </row>
        <row r="82">
          <cell r="F82">
            <v>0</v>
          </cell>
        </row>
        <row r="89">
          <cell r="F89">
            <v>0</v>
          </cell>
        </row>
        <row r="106">
          <cell r="F106">
            <v>0</v>
          </cell>
        </row>
        <row r="113">
          <cell r="F113">
            <v>0</v>
          </cell>
        </row>
        <row r="128">
          <cell r="F128">
            <v>0</v>
          </cell>
        </row>
        <row r="148">
          <cell r="F148">
            <v>0</v>
          </cell>
        </row>
        <row r="156">
          <cell r="F156">
            <v>0</v>
          </cell>
        </row>
        <row r="164">
          <cell r="F164">
            <v>0</v>
          </cell>
        </row>
        <row r="171">
          <cell r="F171">
            <v>0</v>
          </cell>
        </row>
        <row r="182">
          <cell r="F182">
            <v>0</v>
          </cell>
        </row>
        <row r="189">
          <cell r="F189">
            <v>0</v>
          </cell>
        </row>
        <row r="201">
          <cell r="F201">
            <v>0</v>
          </cell>
        </row>
        <row r="211">
          <cell r="F211">
            <v>0</v>
          </cell>
        </row>
        <row r="234">
          <cell r="F234">
            <v>0</v>
          </cell>
        </row>
        <row r="242">
          <cell r="F242">
            <v>0</v>
          </cell>
        </row>
        <row r="247">
          <cell r="F247">
            <v>0</v>
          </cell>
        </row>
        <row r="252">
          <cell r="F252">
            <v>0</v>
          </cell>
        </row>
        <row r="262">
          <cell r="F262">
            <v>0</v>
          </cell>
        </row>
        <row r="268">
          <cell r="F268">
            <v>0</v>
          </cell>
        </row>
        <row r="270">
          <cell r="C270">
            <v>0</v>
          </cell>
        </row>
        <row r="279">
          <cell r="F279">
            <v>0</v>
          </cell>
        </row>
        <row r="295">
          <cell r="F295">
            <v>0</v>
          </cell>
        </row>
        <row r="300">
          <cell r="F300">
            <v>0</v>
          </cell>
        </row>
        <row r="303">
          <cell r="F303">
            <v>0</v>
          </cell>
        </row>
        <row r="310">
          <cell r="F310">
            <v>0</v>
          </cell>
        </row>
        <row r="313">
          <cell r="F3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E00A-C90B-48E2-BAB4-81577C566B76}">
  <sheetPr>
    <tabColor rgb="FF0070C0"/>
    <pageSetUpPr fitToPage="1"/>
  </sheetPr>
  <dimension ref="A11:T97"/>
  <sheetViews>
    <sheetView showGridLines="0" tabSelected="1" topLeftCell="A39" zoomScale="80" zoomScaleNormal="80" zoomScaleSheetLayoutView="85" workbookViewId="0">
      <selection activeCell="S80" sqref="S80"/>
    </sheetView>
  </sheetViews>
  <sheetFormatPr baseColWidth="10" defaultColWidth="9.140625" defaultRowHeight="14.25" x14ac:dyDescent="0.25"/>
  <cols>
    <col min="1" max="1" width="49.5703125" style="2" customWidth="1"/>
    <col min="2" max="2" width="3.7109375" style="2" customWidth="1"/>
    <col min="3" max="3" width="12.5703125" style="2" customWidth="1"/>
    <col min="4" max="4" width="23.42578125" style="2" bestFit="1" customWidth="1"/>
    <col min="5" max="5" width="21.5703125" style="2" customWidth="1"/>
    <col min="6" max="6" width="18.42578125" style="2" customWidth="1"/>
    <col min="7" max="7" width="18.7109375" style="2" hidden="1" customWidth="1"/>
    <col min="8" max="8" width="17.7109375" style="2" hidden="1" customWidth="1"/>
    <col min="9" max="9" width="18" style="2" hidden="1" customWidth="1"/>
    <col min="10" max="10" width="20.7109375" style="2" hidden="1" customWidth="1"/>
    <col min="11" max="11" width="22.7109375" style="2" hidden="1" customWidth="1"/>
    <col min="12" max="13" width="15.7109375" style="2" hidden="1" customWidth="1"/>
    <col min="14" max="14" width="16" style="2" hidden="1" customWidth="1"/>
    <col min="15" max="15" width="19.42578125" style="2" hidden="1" customWidth="1"/>
    <col min="16" max="16" width="14.5703125" style="2" hidden="1" customWidth="1"/>
    <col min="17" max="17" width="15.7109375" style="2" hidden="1" customWidth="1"/>
    <col min="18" max="18" width="9.140625" style="2" customWidth="1"/>
    <col min="19" max="19" width="15" style="2" bestFit="1" customWidth="1"/>
    <col min="20" max="20" width="18.7109375" style="2" customWidth="1"/>
    <col min="21" max="27" width="6" style="2" bestFit="1" customWidth="1"/>
    <col min="28" max="29" width="7" style="2" bestFit="1" customWidth="1"/>
    <col min="30" max="16384" width="9.140625" style="2"/>
  </cols>
  <sheetData>
    <row r="11" spans="1:17" ht="15" x14ac:dyDescent="0.25">
      <c r="A11" s="1" t="s">
        <v>0</v>
      </c>
    </row>
    <row r="12" spans="1:17" ht="15" x14ac:dyDescent="0.25">
      <c r="A12" s="1" t="s">
        <v>1</v>
      </c>
    </row>
    <row r="14" spans="1:17" s="5" customFormat="1" ht="15.75" x14ac:dyDescent="0.25">
      <c r="A14" s="3" t="s">
        <v>2</v>
      </c>
      <c r="B14" s="3"/>
      <c r="C14" s="3"/>
      <c r="D14" s="3" t="s">
        <v>3</v>
      </c>
      <c r="E14" s="3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" t="s">
        <v>15</v>
      </c>
      <c r="Q14" s="4" t="s">
        <v>16</v>
      </c>
    </row>
    <row r="15" spans="1:17" ht="15" x14ac:dyDescent="0.25">
      <c r="A15" s="6" t="s">
        <v>17</v>
      </c>
      <c r="B15" s="6"/>
      <c r="C15" s="6"/>
      <c r="D15" s="6">
        <f>+D16+D22+D32+D41+D44+D46+D56</f>
        <v>2213000000</v>
      </c>
      <c r="E15" s="6">
        <f>+E16+E22+E32+E41+E44+E46+E56</f>
        <v>102654757.80000001</v>
      </c>
      <c r="F15" s="6">
        <f>+F16+F22+F32+F41+F44+F46+F56</f>
        <v>102654757.80000001</v>
      </c>
      <c r="G15" s="6">
        <f>+G16+G22+G32+G41+G44+G46+G56</f>
        <v>0</v>
      </c>
      <c r="H15" s="6">
        <f t="shared" ref="H15:P15" si="0">+H16+H22+H32+H41+H44+H46+H56</f>
        <v>0</v>
      </c>
      <c r="I15" s="6">
        <f>+I16+I22+I32+I41+I44+I46+I56</f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6">
        <f t="shared" si="0"/>
        <v>0</v>
      </c>
      <c r="O15" s="6">
        <f t="shared" si="0"/>
        <v>0</v>
      </c>
      <c r="P15" s="6">
        <f t="shared" si="0"/>
        <v>0</v>
      </c>
      <c r="Q15" s="6">
        <f>+Q16+Q22+Q32+Q41+Q44+Q46+Q56</f>
        <v>0</v>
      </c>
    </row>
    <row r="16" spans="1:17" ht="30" x14ac:dyDescent="0.25">
      <c r="A16" s="7" t="s">
        <v>18</v>
      </c>
      <c r="B16" s="7"/>
      <c r="C16" s="7"/>
      <c r="D16" s="8">
        <f>SUM(D17:D21)</f>
        <v>805050000</v>
      </c>
      <c r="E16" s="8">
        <f t="shared" ref="E16:Q16" si="1">SUM(E17:E21)</f>
        <v>86731994.830000013</v>
      </c>
      <c r="F16" s="9">
        <f>SUM(F17:F21)</f>
        <v>86731994.830000013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</row>
    <row r="17" spans="1:20" ht="15" x14ac:dyDescent="0.25">
      <c r="A17" s="10" t="s">
        <v>19</v>
      </c>
      <c r="B17" s="10"/>
      <c r="C17" s="10"/>
      <c r="D17" s="11">
        <f>+'[1]DETALLE DE EJECUCION 2025 (2)'!C16</f>
        <v>480500000</v>
      </c>
      <c r="E17" s="11">
        <f>SUM(F17:Q17)</f>
        <v>39020732.010000005</v>
      </c>
      <c r="F17" s="11">
        <f>+'[1]DETALLE DE EJECUCION 2025 (2)'!D16</f>
        <v>39020732.010000005</v>
      </c>
      <c r="G17" s="12">
        <f>+'[2]ANTEPROYECTO 2025'!E15</f>
        <v>0</v>
      </c>
      <c r="H17" s="12">
        <f>+'[2]ANTEPROYECTO 2025'!F15</f>
        <v>0</v>
      </c>
      <c r="I17" s="11">
        <f>+'[2]ANTEPROYECTO 2025'!H16</f>
        <v>0</v>
      </c>
      <c r="J17" s="11">
        <f>+'[2]ANTEPROYECTO 2025'!I16</f>
        <v>0</v>
      </c>
      <c r="K17" s="11">
        <f>+'[2]ANTEPROYECTO 2025'!J16</f>
        <v>0</v>
      </c>
      <c r="L17" s="11">
        <f>+'[2]ANTEPROYECTO 2025'!J16</f>
        <v>0</v>
      </c>
      <c r="M17" s="11">
        <f>+'[2]ANTEPROYECTO 2025'!K16</f>
        <v>0</v>
      </c>
      <c r="N17" s="11">
        <f>+'[2]ANTEPROYECTO 2025'!L16</f>
        <v>0</v>
      </c>
      <c r="O17" s="11">
        <f>+'[2]ANTEPROYECTO 2025'!M16</f>
        <v>0</v>
      </c>
      <c r="P17" s="11">
        <f>+'[2]ANTEPROYECTO 2025'!N16</f>
        <v>0</v>
      </c>
      <c r="Q17" s="11">
        <f>+'[2]ANTEPROYECTO 2025'!O16</f>
        <v>0</v>
      </c>
    </row>
    <row r="18" spans="1:20" ht="15" x14ac:dyDescent="0.25">
      <c r="A18" s="10" t="s">
        <v>20</v>
      </c>
      <c r="B18" s="10"/>
      <c r="C18" s="10"/>
      <c r="D18" s="11">
        <f>+'[1]DETALLE DE EJECUCION 2025 (2)'!C33</f>
        <v>160450000</v>
      </c>
      <c r="E18" s="11">
        <f t="shared" ref="E18:E21" si="2">SUM(F18:Q18)</f>
        <v>6133200</v>
      </c>
      <c r="F18" s="13">
        <f>+'[1]DETALLE DE EJECUCION 2025 (2)'!D33</f>
        <v>6133200</v>
      </c>
      <c r="G18" s="12">
        <f>+'[2]ANTEPROYECTO 2025'!E16</f>
        <v>0</v>
      </c>
      <c r="H18" s="12">
        <f>+'[2]ANTEPROYECTO 2025'!F16</f>
        <v>0</v>
      </c>
      <c r="I18" s="11">
        <f>+'[2]ANTEPROYECTO 2025'!H17</f>
        <v>0</v>
      </c>
      <c r="J18" s="11">
        <f>+'[2]ANTEPROYECTO 2025'!I17</f>
        <v>0</v>
      </c>
      <c r="K18" s="11">
        <f>+'[2]ANTEPROYECTO 2025'!J17</f>
        <v>0</v>
      </c>
      <c r="L18" s="11">
        <f>+'[2]ANTEPROYECTO 2025'!J33</f>
        <v>0</v>
      </c>
      <c r="M18" s="11">
        <f>+'[2]ANTEPROYECTO 2025'!K33</f>
        <v>0</v>
      </c>
      <c r="N18" s="11">
        <f>+'[2]ANTEPROYECTO 2025'!L33</f>
        <v>0</v>
      </c>
      <c r="O18" s="11">
        <f>+'[2]ANTEPROYECTO 2025'!M33</f>
        <v>0</v>
      </c>
      <c r="P18" s="11">
        <f>+'[2]ANTEPROYECTO 2025'!N33</f>
        <v>0</v>
      </c>
      <c r="Q18" s="11">
        <f>+'[2]ANTEPROYECTO 2025'!O33</f>
        <v>0</v>
      </c>
    </row>
    <row r="19" spans="1:20" ht="28.5" x14ac:dyDescent="0.25">
      <c r="A19" s="10" t="s">
        <v>21</v>
      </c>
      <c r="B19" s="10"/>
      <c r="C19" s="10"/>
      <c r="D19" s="11">
        <f>+'[1]DETALLE DE EJECUCION 2025 (2)'!C41</f>
        <v>18600000</v>
      </c>
      <c r="E19" s="11">
        <f t="shared" si="2"/>
        <v>0</v>
      </c>
      <c r="F19" s="13">
        <f>+'[1]DETALLE DE EJECUCION 2025 (2)'!D41</f>
        <v>0</v>
      </c>
      <c r="G19" s="12">
        <f>+'[2]ANTEPROYECTO 2025'!E17</f>
        <v>0</v>
      </c>
      <c r="H19" s="12">
        <f>+'[2]ANTEPROYECTO 2025'!F17</f>
        <v>0</v>
      </c>
      <c r="I19" s="11">
        <f>+'[2]ANTEPROYECTO 2025'!H18</f>
        <v>0</v>
      </c>
      <c r="J19" s="11">
        <f>+'[2]ANTEPROYECTO 2025'!I18</f>
        <v>0</v>
      </c>
      <c r="K19" s="11">
        <f>+'[2]ANTEPROYECTO 2025'!J18</f>
        <v>0</v>
      </c>
      <c r="L19" s="11">
        <f>+'[2]ANTEPROYECTO 2025'!J42</f>
        <v>0</v>
      </c>
      <c r="M19" s="11">
        <f>+'[2]ANTEPROYECTO 2025'!K42</f>
        <v>0</v>
      </c>
      <c r="N19" s="11">
        <f>+'[2]ANTEPROYECTO 2025'!L42</f>
        <v>0</v>
      </c>
      <c r="O19" s="11">
        <f>+'[2]ANTEPROYECTO 2025'!M42</f>
        <v>0</v>
      </c>
      <c r="P19" s="11">
        <f>+'[2]ANTEPROYECTO 2025'!N42</f>
        <v>0</v>
      </c>
      <c r="Q19" s="11">
        <f>+'[2]ANTEPROYECTO 2025'!O42</f>
        <v>0</v>
      </c>
    </row>
    <row r="20" spans="1:20" ht="15" x14ac:dyDescent="0.25">
      <c r="A20" s="10" t="s">
        <v>22</v>
      </c>
      <c r="B20" s="10"/>
      <c r="C20" s="10"/>
      <c r="D20" s="11">
        <f>+'[1]DETALLE DE EJECUCION 2025 (2)'!C47</f>
        <v>67500000</v>
      </c>
      <c r="E20" s="11">
        <f t="shared" si="2"/>
        <v>37154569.810000002</v>
      </c>
      <c r="F20" s="13">
        <f>+'[1]DETALLE DE EJECUCION 2025 (2)'!D47</f>
        <v>37154569.810000002</v>
      </c>
      <c r="G20" s="12">
        <f>+'[2]ANTEPROYECTO 2025'!E18</f>
        <v>0</v>
      </c>
      <c r="H20" s="12">
        <f>+'[2]ANTEPROYECTO 2025'!F18</f>
        <v>0</v>
      </c>
      <c r="I20" s="11">
        <f>+'[2]ANTEPROYECTO 2025'!H19</f>
        <v>0</v>
      </c>
      <c r="J20" s="11">
        <f>+'[2]ANTEPROYECTO 2025'!I19</f>
        <v>0</v>
      </c>
      <c r="K20" s="11">
        <f>+'[2]ANTEPROYECTO 2025'!J19</f>
        <v>0</v>
      </c>
      <c r="L20" s="11">
        <f>+'[2]ANTEPROYECTO 2025'!J43</f>
        <v>0</v>
      </c>
      <c r="M20" s="11">
        <f>+'[2]ANTEPROYECTO 2025'!K43</f>
        <v>0</v>
      </c>
      <c r="N20" s="11">
        <f>+'[2]ANTEPROYECTO 2025'!L43</f>
        <v>0</v>
      </c>
      <c r="O20" s="11">
        <f>+'[2]ANTEPROYECTO 2025'!M43</f>
        <v>0</v>
      </c>
      <c r="P20" s="11">
        <f>+'[2]ANTEPROYECTO 2025'!N43</f>
        <v>0</v>
      </c>
      <c r="Q20" s="11">
        <f>+'[2]ANTEPROYECTO 2025'!O43</f>
        <v>0</v>
      </c>
    </row>
    <row r="21" spans="1:20" ht="28.5" x14ac:dyDescent="0.25">
      <c r="A21" s="10" t="s">
        <v>23</v>
      </c>
      <c r="B21" s="10"/>
      <c r="C21" s="10"/>
      <c r="D21" s="11">
        <f>+'[1]DETALLE DE EJECUCION 2025 (2)'!C50</f>
        <v>78000000</v>
      </c>
      <c r="E21" s="11">
        <f t="shared" si="2"/>
        <v>4423493.01</v>
      </c>
      <c r="F21" s="13">
        <f>+'[1]DETALLE DE EJECUCION 2025 (2)'!D50</f>
        <v>4423493.01</v>
      </c>
      <c r="G21" s="12">
        <f>+'[2]ANTEPROYECTO 2025'!E18</f>
        <v>0</v>
      </c>
      <c r="H21" s="12">
        <f>+'[2]ANTEPROYECTO 2025'!F18</f>
        <v>0</v>
      </c>
      <c r="I21" s="11">
        <f>+'[2]ANTEPROYECTO 2025'!H19</f>
        <v>0</v>
      </c>
      <c r="J21" s="11">
        <f>+'[2]ANTEPROYECTO 2025'!I19</f>
        <v>0</v>
      </c>
      <c r="K21" s="11">
        <f>+'[2]ANTEPROYECTO 2025'!J19</f>
        <v>0</v>
      </c>
      <c r="L21" s="11">
        <f>+'[2]ANTEPROYECTO 2025'!J48</f>
        <v>0</v>
      </c>
      <c r="M21" s="11">
        <f>+'[2]ANTEPROYECTO 2025'!K48</f>
        <v>0</v>
      </c>
      <c r="N21" s="11">
        <f>+'[2]ANTEPROYECTO 2025'!L48</f>
        <v>0</v>
      </c>
      <c r="O21" s="11">
        <f>+'[2]ANTEPROYECTO 2025'!M48</f>
        <v>0</v>
      </c>
      <c r="P21" s="11">
        <f>+'[2]ANTEPROYECTO 2025'!N48</f>
        <v>0</v>
      </c>
      <c r="Q21" s="11">
        <f>+'[2]ANTEPROYECTO 2025'!O48</f>
        <v>0</v>
      </c>
    </row>
    <row r="22" spans="1:20" ht="15" x14ac:dyDescent="0.25">
      <c r="A22" s="7" t="s">
        <v>24</v>
      </c>
      <c r="B22" s="7"/>
      <c r="C22" s="7"/>
      <c r="D22" s="8">
        <f>SUM(D23:D31)</f>
        <v>366080000</v>
      </c>
      <c r="E22" s="8">
        <f t="shared" ref="E22:Q22" si="3">SUM(E23:E31)</f>
        <v>7840358.1799999997</v>
      </c>
      <c r="F22" s="9">
        <f t="shared" si="3"/>
        <v>7840358.1799999997</v>
      </c>
      <c r="G22" s="9">
        <f t="shared" si="3"/>
        <v>0</v>
      </c>
      <c r="H22" s="9">
        <f t="shared" si="3"/>
        <v>0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  <c r="M22" s="9">
        <f t="shared" si="3"/>
        <v>0</v>
      </c>
      <c r="N22" s="9">
        <f t="shared" si="3"/>
        <v>0</v>
      </c>
      <c r="O22" s="9">
        <f t="shared" si="3"/>
        <v>0</v>
      </c>
      <c r="P22" s="9">
        <f t="shared" si="3"/>
        <v>0</v>
      </c>
      <c r="Q22" s="9">
        <f t="shared" si="3"/>
        <v>0</v>
      </c>
      <c r="R22" s="14"/>
    </row>
    <row r="23" spans="1:20" ht="15" x14ac:dyDescent="0.25">
      <c r="A23" s="10" t="s">
        <v>25</v>
      </c>
      <c r="B23" s="10"/>
      <c r="C23" s="10"/>
      <c r="D23" s="11">
        <f>+'[1]DETALLE DE EJECUCION 2025 (2)'!C59</f>
        <v>15200000</v>
      </c>
      <c r="E23" s="11">
        <f>SUM(F23:Q23)</f>
        <v>1318760.67</v>
      </c>
      <c r="F23" s="12">
        <f>+'[1]DETALLE DE EJECUCION 2025 (2)'!D59</f>
        <v>1318760.67</v>
      </c>
      <c r="G23" s="12">
        <f>+'[2]ANTEPROYECTO 2025'!E20</f>
        <v>0</v>
      </c>
      <c r="H23" s="12">
        <f>+'[2]ANTEPROYECTO 2025'!F20</f>
        <v>0</v>
      </c>
      <c r="I23" s="11">
        <f>+'[2]ANTEPROYECTO 2025'!F57</f>
        <v>0</v>
      </c>
      <c r="J23" s="11">
        <f>+'[2]ANTEPROYECTO 2025'!H57</f>
        <v>0</v>
      </c>
      <c r="K23" s="11">
        <f>+'[2]ANTEPROYECTO 2025'!I57</f>
        <v>0</v>
      </c>
      <c r="L23" s="11">
        <f>+'[2]ANTEPROYECTO 2025'!J57</f>
        <v>0</v>
      </c>
      <c r="M23" s="11">
        <f>+'[2]ANTEPROYECTO 2025'!K57</f>
        <v>0</v>
      </c>
      <c r="N23" s="11">
        <f>+'[2]ANTEPROYECTO 2025'!L57</f>
        <v>0</v>
      </c>
      <c r="O23" s="11">
        <f>+'[2]ANTEPROYECTO 2025'!M57</f>
        <v>0</v>
      </c>
      <c r="P23" s="11">
        <f>+'[2]ANTEPROYECTO 2025'!N57</f>
        <v>0</v>
      </c>
      <c r="Q23" s="11">
        <f>+'[2]ANTEPROYECTO 2025'!O57</f>
        <v>0</v>
      </c>
    </row>
    <row r="24" spans="1:20" ht="28.5" x14ac:dyDescent="0.25">
      <c r="A24" s="10" t="s">
        <v>26</v>
      </c>
      <c r="B24" s="10"/>
      <c r="C24" s="10"/>
      <c r="D24" s="11">
        <f>+'[1]DETALLE DE EJECUCION 2025 (2)'!C72</f>
        <v>47000000</v>
      </c>
      <c r="E24" s="11">
        <f t="shared" ref="E24:E43" si="4">SUM(F24:Q24)</f>
        <v>2054800</v>
      </c>
      <c r="F24" s="13">
        <f>+'[1]DETALLE DE EJECUCION 2025 (2)'!D72</f>
        <v>2054800</v>
      </c>
      <c r="G24" s="12">
        <f>+'[2]ANTEPROYECTO 2025'!E21</f>
        <v>0</v>
      </c>
      <c r="H24" s="12">
        <f>+'[2]ANTEPROYECTO 2025'!F21</f>
        <v>0</v>
      </c>
      <c r="I24" s="11">
        <f>+'[2]ANTEPROYECTO 2025'!F70</f>
        <v>0</v>
      </c>
      <c r="J24" s="11">
        <f>+'[2]ANTEPROYECTO 2025'!H70</f>
        <v>0</v>
      </c>
      <c r="K24" s="11">
        <f>+'[2]ANTEPROYECTO 2025'!I70</f>
        <v>0</v>
      </c>
      <c r="L24" s="11">
        <f>+'[2]ANTEPROYECTO 2025'!J70</f>
        <v>0</v>
      </c>
      <c r="M24" s="11">
        <f>+'[2]ANTEPROYECTO 2025'!K70</f>
        <v>0</v>
      </c>
      <c r="N24" s="11">
        <f>+'[2]ANTEPROYECTO 2025'!L70</f>
        <v>0</v>
      </c>
      <c r="O24" s="11">
        <f>+'[2]ANTEPROYECTO 2025'!M70</f>
        <v>0</v>
      </c>
      <c r="P24" s="11">
        <f>+'[2]ANTEPROYECTO 2025'!N70</f>
        <v>0</v>
      </c>
      <c r="Q24" s="11">
        <f>+'[2]ANTEPROYECTO 2025'!O70</f>
        <v>0</v>
      </c>
    </row>
    <row r="25" spans="1:20" ht="21.75" customHeight="1" x14ac:dyDescent="0.25">
      <c r="A25" s="10" t="s">
        <v>27</v>
      </c>
      <c r="B25" s="10"/>
      <c r="C25" s="10"/>
      <c r="D25" s="11">
        <f>+'[1]DETALLE DE EJECUCION 2025 (2)'!C79</f>
        <v>12500000</v>
      </c>
      <c r="E25" s="11">
        <f t="shared" si="4"/>
        <v>1313781.21</v>
      </c>
      <c r="F25" s="12">
        <f>+'[1]DETALLE DE EJECUCION 2025 (2)'!D79</f>
        <v>1313781.21</v>
      </c>
      <c r="G25" s="12">
        <f>+'[2]ANTEPROYECTO 2025'!E22</f>
        <v>0</v>
      </c>
      <c r="H25" s="12">
        <f>+'[2]ANTEPROYECTO 2025'!F22</f>
        <v>0</v>
      </c>
      <c r="I25" s="11">
        <f>+'[2]ANTEPROYECTO 2025'!F77</f>
        <v>0</v>
      </c>
      <c r="J25" s="11">
        <f>+'[2]ANTEPROYECTO 2025'!H77</f>
        <v>0</v>
      </c>
      <c r="K25" s="11">
        <f>+'[2]ANTEPROYECTO 2025'!I77</f>
        <v>0</v>
      </c>
      <c r="L25" s="11">
        <f>+'[2]ANTEPROYECTO 2025'!J77</f>
        <v>0</v>
      </c>
      <c r="M25" s="11">
        <f>+'[2]ANTEPROYECTO 2025'!K77</f>
        <v>0</v>
      </c>
      <c r="N25" s="11">
        <f>+'[2]ANTEPROYECTO 2025'!L77</f>
        <v>0</v>
      </c>
      <c r="O25" s="11">
        <f>+'[2]ANTEPROYECTO 2025'!M77</f>
        <v>0</v>
      </c>
      <c r="P25" s="11">
        <f>+'[2]ANTEPROYECTO 2025'!N77</f>
        <v>0</v>
      </c>
      <c r="Q25" s="11">
        <f>+'[2]ANTEPROYECTO 2025'!O77</f>
        <v>0</v>
      </c>
    </row>
    <row r="26" spans="1:20" ht="27" customHeight="1" x14ac:dyDescent="0.25">
      <c r="A26" s="10" t="s">
        <v>28</v>
      </c>
      <c r="B26" s="10"/>
      <c r="C26" s="10"/>
      <c r="D26" s="11">
        <f>+'[1]DETALLE DE EJECUCION 2025 (2)'!C84</f>
        <v>6450000</v>
      </c>
      <c r="E26" s="11">
        <f t="shared" si="4"/>
        <v>248066</v>
      </c>
      <c r="F26" s="12">
        <f>+'[1]DETALLE DE EJECUCION 2025 (2)'!D84</f>
        <v>248066</v>
      </c>
      <c r="G26" s="12">
        <f>+'[2]ANTEPROYECTO 2025'!E23</f>
        <v>0</v>
      </c>
      <c r="H26" s="12">
        <f>+'[2]ANTEPROYECTO 2025'!F23</f>
        <v>0</v>
      </c>
      <c r="I26" s="11">
        <f>+'[2]ANTEPROYECTO 2025'!F82</f>
        <v>0</v>
      </c>
      <c r="J26" s="11">
        <f>+'[2]ANTEPROYECTO 2025'!H82</f>
        <v>0</v>
      </c>
      <c r="K26" s="11">
        <f>+'[2]ANTEPROYECTO 2025'!I82</f>
        <v>0</v>
      </c>
      <c r="L26" s="11">
        <f>+'[2]ANTEPROYECTO 2025'!J82</f>
        <v>0</v>
      </c>
      <c r="M26" s="11">
        <f>+'[2]ANTEPROYECTO 2025'!K82</f>
        <v>0</v>
      </c>
      <c r="N26" s="11">
        <f>+'[2]ANTEPROYECTO 2025'!L82</f>
        <v>0</v>
      </c>
      <c r="O26" s="11">
        <f>+'[2]ANTEPROYECTO 2025'!M82</f>
        <v>0</v>
      </c>
      <c r="P26" s="11">
        <f>+'[2]ANTEPROYECTO 2025'!N82</f>
        <v>0</v>
      </c>
      <c r="Q26" s="11">
        <f>+'[2]ANTEPROYECTO 2025'!O82</f>
        <v>0</v>
      </c>
    </row>
    <row r="27" spans="1:20" ht="15" x14ac:dyDescent="0.25">
      <c r="A27" s="10" t="s">
        <v>29</v>
      </c>
      <c r="B27" s="10"/>
      <c r="C27" s="10"/>
      <c r="D27" s="11">
        <f>+'[1]DETALLE DE EJECUCION 2025 (2)'!C91</f>
        <v>16200000</v>
      </c>
      <c r="E27" s="11">
        <f t="shared" si="4"/>
        <v>3776</v>
      </c>
      <c r="F27" s="12">
        <f>+'[1]DETALLE DE EJECUCION 2025 (2)'!D91</f>
        <v>3776</v>
      </c>
      <c r="G27" s="12">
        <f>+'[2]ANTEPROYECTO 2025'!E24</f>
        <v>0</v>
      </c>
      <c r="H27" s="12">
        <f>+'[2]ANTEPROYECTO 2025'!F24</f>
        <v>0</v>
      </c>
      <c r="I27" s="11">
        <f>+'[2]ANTEPROYECTO 2025'!F89</f>
        <v>0</v>
      </c>
      <c r="J27" s="11">
        <f>+'[2]ANTEPROYECTO 2025'!H89</f>
        <v>0</v>
      </c>
      <c r="K27" s="11">
        <f>+'[2]ANTEPROYECTO 2025'!I89</f>
        <v>0</v>
      </c>
      <c r="L27" s="11">
        <f>+'[2]ANTEPROYECTO 2025'!J89</f>
        <v>0</v>
      </c>
      <c r="M27" s="11">
        <f>+'[2]ANTEPROYECTO 2025'!K89</f>
        <v>0</v>
      </c>
      <c r="N27" s="11">
        <f>+'[2]ANTEPROYECTO 2025'!L89</f>
        <v>0</v>
      </c>
      <c r="O27" s="11">
        <f>+'[2]ANTEPROYECTO 2025'!M89</f>
        <v>0</v>
      </c>
      <c r="P27" s="11">
        <f>+'[2]ANTEPROYECTO 2025'!N89</f>
        <v>0</v>
      </c>
      <c r="Q27" s="11">
        <f>+'[2]ANTEPROYECTO 2025'!O89</f>
        <v>0</v>
      </c>
    </row>
    <row r="28" spans="1:20" ht="18.75" customHeight="1" x14ac:dyDescent="0.25">
      <c r="A28" s="10" t="s">
        <v>30</v>
      </c>
      <c r="B28" s="10"/>
      <c r="C28" s="10"/>
      <c r="D28" s="11">
        <f>+'[1]DETALLE DE EJECUCION 2025 (2)'!C108</f>
        <v>20500000</v>
      </c>
      <c r="E28" s="11">
        <f t="shared" si="4"/>
        <v>1527058.04</v>
      </c>
      <c r="F28" s="12">
        <f>+'[1]DETALLE DE EJECUCION 2025 (2)'!D108</f>
        <v>1527058.04</v>
      </c>
      <c r="G28" s="12">
        <f>+'[2]ANTEPROYECTO 2025'!E25</f>
        <v>0</v>
      </c>
      <c r="H28" s="12">
        <f>+'[2]ANTEPROYECTO 2025'!F25</f>
        <v>0</v>
      </c>
      <c r="I28" s="11">
        <f>+'[2]ANTEPROYECTO 2025'!F106</f>
        <v>0</v>
      </c>
      <c r="J28" s="11">
        <f>+'[2]ANTEPROYECTO 2025'!H106</f>
        <v>0</v>
      </c>
      <c r="K28" s="11">
        <f>+'[2]ANTEPROYECTO 2025'!I106</f>
        <v>0</v>
      </c>
      <c r="L28" s="11">
        <f>+'[2]ANTEPROYECTO 2025'!J106</f>
        <v>0</v>
      </c>
      <c r="M28" s="11">
        <f>+'[2]ANTEPROYECTO 2025'!K106</f>
        <v>0</v>
      </c>
      <c r="N28" s="11">
        <f>+'[2]ANTEPROYECTO 2025'!L106</f>
        <v>0</v>
      </c>
      <c r="O28" s="11">
        <f>+'[2]ANTEPROYECTO 2025'!M106</f>
        <v>0</v>
      </c>
      <c r="P28" s="11">
        <f>+'[2]ANTEPROYECTO 2025'!N106</f>
        <v>0</v>
      </c>
      <c r="Q28" s="11">
        <f>+'[2]ANTEPROYECTO 2025'!O106</f>
        <v>0</v>
      </c>
    </row>
    <row r="29" spans="1:20" ht="44.25" customHeight="1" x14ac:dyDescent="0.25">
      <c r="A29" s="10" t="s">
        <v>31</v>
      </c>
      <c r="B29" s="10"/>
      <c r="C29" s="10"/>
      <c r="D29" s="11">
        <f>+'[1]DETALLE DE EJECUCION 2025 (2)'!C115</f>
        <v>17820000</v>
      </c>
      <c r="E29" s="11">
        <f t="shared" si="4"/>
        <v>299843.63</v>
      </c>
      <c r="F29" s="12">
        <f>+'[1]DETALLE DE EJECUCION 2025 (2)'!D115</f>
        <v>299843.63</v>
      </c>
      <c r="G29" s="12">
        <f>+'[2]ANTEPROYECTO 2025'!E26</f>
        <v>0</v>
      </c>
      <c r="H29" s="12">
        <f>+'[2]ANTEPROYECTO 2025'!F26</f>
        <v>0</v>
      </c>
      <c r="I29" s="11">
        <f>+'[2]ANTEPROYECTO 2025'!F113</f>
        <v>0</v>
      </c>
      <c r="J29" s="11">
        <f>+'[2]ANTEPROYECTO 2025'!H113</f>
        <v>0</v>
      </c>
      <c r="K29" s="11">
        <f>+'[2]ANTEPROYECTO 2025'!I113</f>
        <v>0</v>
      </c>
      <c r="L29" s="11">
        <f>+'[2]ANTEPROYECTO 2025'!J113</f>
        <v>0</v>
      </c>
      <c r="M29" s="11">
        <f>+'[2]ANTEPROYECTO 2025'!K113</f>
        <v>0</v>
      </c>
      <c r="N29" s="11">
        <f>+'[2]ANTEPROYECTO 2025'!L113</f>
        <v>0</v>
      </c>
      <c r="O29" s="11">
        <f>+'[2]ANTEPROYECTO 2025'!M113</f>
        <v>0</v>
      </c>
      <c r="P29" s="11">
        <f>+'[2]ANTEPROYECTO 2025'!N113</f>
        <v>0</v>
      </c>
      <c r="Q29" s="11">
        <f>+'[2]ANTEPROYECTO 2025'!O113</f>
        <v>0</v>
      </c>
    </row>
    <row r="30" spans="1:20" ht="67.5" customHeight="1" x14ac:dyDescent="0.25">
      <c r="A30" s="10" t="s">
        <v>32</v>
      </c>
      <c r="B30" s="10"/>
      <c r="C30" s="10"/>
      <c r="D30" s="11">
        <f>+'[1]DETALLE DE EJECUCION 2025 (2)'!C130</f>
        <v>211010000</v>
      </c>
      <c r="E30" s="11">
        <f t="shared" si="4"/>
        <v>1049694.45</v>
      </c>
      <c r="F30" s="12">
        <f>+'[1]DETALLE DE EJECUCION 2025 (2)'!D130</f>
        <v>1049694.45</v>
      </c>
      <c r="G30" s="12">
        <f>+'[2]ANTEPROYECTO 2025'!E27</f>
        <v>0</v>
      </c>
      <c r="H30" s="12">
        <f>+'[2]ANTEPROYECTO 2025'!F27</f>
        <v>0</v>
      </c>
      <c r="I30" s="11">
        <f>+'[2]ANTEPROYECTO 2025'!F128</f>
        <v>0</v>
      </c>
      <c r="J30" s="11">
        <f>+'[2]ANTEPROYECTO 2025'!H128</f>
        <v>0</v>
      </c>
      <c r="K30" s="11">
        <f>+'[2]ANTEPROYECTO 2025'!I128</f>
        <v>0</v>
      </c>
      <c r="L30" s="11">
        <f>+'[2]ANTEPROYECTO 2025'!J128</f>
        <v>0</v>
      </c>
      <c r="M30" s="11">
        <f>+'[2]ANTEPROYECTO 2025'!K128</f>
        <v>0</v>
      </c>
      <c r="N30" s="11">
        <f>+'[2]ANTEPROYECTO 2025'!L128</f>
        <v>0</v>
      </c>
      <c r="O30" s="11">
        <f>+'[2]ANTEPROYECTO 2025'!M128</f>
        <v>0</v>
      </c>
      <c r="P30" s="11">
        <f>+'[2]ANTEPROYECTO 2025'!N128</f>
        <v>0</v>
      </c>
      <c r="Q30" s="11">
        <f>+'[2]ANTEPROYECTO 2025'!O128</f>
        <v>0</v>
      </c>
    </row>
    <row r="31" spans="1:20" ht="28.5" x14ac:dyDescent="0.25">
      <c r="A31" s="10" t="s">
        <v>33</v>
      </c>
      <c r="B31" s="10"/>
      <c r="C31" s="10"/>
      <c r="D31" s="11">
        <f>+'[1]DETALLE DE EJECUCION 2025 (2)'!C150</f>
        <v>19400000</v>
      </c>
      <c r="E31" s="11">
        <f t="shared" si="4"/>
        <v>24578.18</v>
      </c>
      <c r="F31" s="12">
        <f>+'[1]DETALLE DE EJECUCION 2025 (2)'!D150</f>
        <v>24578.18</v>
      </c>
      <c r="G31" s="12">
        <f>+'[2]ANTEPROYECTO 2025'!E28</f>
        <v>0</v>
      </c>
      <c r="H31" s="12">
        <f>+'[2]ANTEPROYECTO 2025'!F28</f>
        <v>0</v>
      </c>
      <c r="I31" s="11">
        <f>+'[2]ANTEPROYECTO 2025'!F148</f>
        <v>0</v>
      </c>
      <c r="J31" s="11">
        <f>+'[2]ANTEPROYECTO 2025'!H148</f>
        <v>0</v>
      </c>
      <c r="K31" s="11">
        <f>+'[2]ANTEPROYECTO 2025'!I148</f>
        <v>0</v>
      </c>
      <c r="L31" s="11">
        <f>+'[2]ANTEPROYECTO 2025'!J148</f>
        <v>0</v>
      </c>
      <c r="M31" s="11">
        <f>+'[2]ANTEPROYECTO 2025'!K148</f>
        <v>0</v>
      </c>
      <c r="N31" s="11">
        <f>+'[2]ANTEPROYECTO 2025'!L148</f>
        <v>0</v>
      </c>
      <c r="O31" s="11">
        <f>+'[2]ANTEPROYECTO 2025'!M148</f>
        <v>0</v>
      </c>
      <c r="P31" s="11">
        <f>+'[2]ANTEPROYECTO 2025'!N148</f>
        <v>0</v>
      </c>
      <c r="Q31" s="11">
        <f>+'[2]ANTEPROYECTO 2025'!O148</f>
        <v>0</v>
      </c>
    </row>
    <row r="32" spans="1:20" ht="15" x14ac:dyDescent="0.25">
      <c r="A32" s="7" t="s">
        <v>34</v>
      </c>
      <c r="B32" s="7"/>
      <c r="C32" s="7"/>
      <c r="D32" s="8">
        <f>SUM(D33:D40)</f>
        <v>233585000</v>
      </c>
      <c r="E32" s="8">
        <f t="shared" ref="E32:Q32" si="5">SUM(E33:E40)</f>
        <v>1542537.3800000001</v>
      </c>
      <c r="F32" s="9">
        <f t="shared" si="5"/>
        <v>1542537.3800000001</v>
      </c>
      <c r="G32" s="9">
        <f t="shared" si="5"/>
        <v>0</v>
      </c>
      <c r="H32" s="9">
        <f t="shared" si="5"/>
        <v>0</v>
      </c>
      <c r="I32" s="9">
        <f t="shared" si="5"/>
        <v>0</v>
      </c>
      <c r="J32" s="9">
        <f t="shared" si="5"/>
        <v>0</v>
      </c>
      <c r="K32" s="9">
        <f t="shared" si="5"/>
        <v>0</v>
      </c>
      <c r="L32" s="9">
        <f t="shared" si="5"/>
        <v>0</v>
      </c>
      <c r="M32" s="9">
        <f t="shared" si="5"/>
        <v>0</v>
      </c>
      <c r="N32" s="9">
        <f t="shared" si="5"/>
        <v>0</v>
      </c>
      <c r="O32" s="9">
        <f t="shared" si="5"/>
        <v>0</v>
      </c>
      <c r="P32" s="9">
        <f t="shared" si="5"/>
        <v>0</v>
      </c>
      <c r="Q32" s="9">
        <f t="shared" si="5"/>
        <v>0</v>
      </c>
      <c r="R32" s="14"/>
      <c r="S32" s="14"/>
      <c r="T32" s="14"/>
    </row>
    <row r="33" spans="1:17" ht="28.5" x14ac:dyDescent="0.25">
      <c r="A33" s="10" t="s">
        <v>35</v>
      </c>
      <c r="B33" s="10"/>
      <c r="C33" s="10"/>
      <c r="D33" s="11">
        <f>+'[1]DETALLE DE EJECUCION 2025 (2)'!C158</f>
        <v>2220000</v>
      </c>
      <c r="E33" s="11">
        <f t="shared" si="4"/>
        <v>660026.82000000007</v>
      </c>
      <c r="F33" s="13">
        <f>+'[1]DETALLE DE EJECUCION 2025 (2)'!D158</f>
        <v>660026.82000000007</v>
      </c>
      <c r="G33" s="12">
        <f>+'[2]ANTEPROYECTO 2025'!E30</f>
        <v>0</v>
      </c>
      <c r="H33" s="12">
        <f>+'[2]ANTEPROYECTO 2025'!F30</f>
        <v>0</v>
      </c>
      <c r="I33" s="11">
        <f>+'[2]ANTEPROYECTO 2025'!F156</f>
        <v>0</v>
      </c>
      <c r="J33" s="11">
        <f>+'[2]ANTEPROYECTO 2025'!H156</f>
        <v>0</v>
      </c>
      <c r="K33" s="11">
        <f>+'[2]ANTEPROYECTO 2025'!I156</f>
        <v>0</v>
      </c>
      <c r="L33" s="11">
        <f>+'[2]ANTEPROYECTO 2025'!J156</f>
        <v>0</v>
      </c>
      <c r="M33" s="11">
        <f>+'[2]ANTEPROYECTO 2025'!K156</f>
        <v>0</v>
      </c>
      <c r="N33" s="11">
        <f>+'[2]ANTEPROYECTO 2025'!L156</f>
        <v>0</v>
      </c>
      <c r="O33" s="11">
        <f>+'[2]ANTEPROYECTO 2025'!M156</f>
        <v>0</v>
      </c>
      <c r="P33" s="11">
        <f>+'[2]ANTEPROYECTO 2025'!N156</f>
        <v>0</v>
      </c>
      <c r="Q33" s="11">
        <f>+'[2]ANTEPROYECTO 2025'!O156</f>
        <v>0</v>
      </c>
    </row>
    <row r="34" spans="1:17" ht="15" x14ac:dyDescent="0.25">
      <c r="A34" s="10" t="s">
        <v>36</v>
      </c>
      <c r="B34" s="10"/>
      <c r="C34" s="10"/>
      <c r="D34" s="11">
        <f>+'[1]DETALLE DE EJECUCION 2025 (2)'!C166</f>
        <v>950000</v>
      </c>
      <c r="E34" s="11">
        <f t="shared" si="4"/>
        <v>0</v>
      </c>
      <c r="F34" s="13">
        <f>+'[1]DETALLE DE EJECUCION 2025 (2)'!D166</f>
        <v>0</v>
      </c>
      <c r="G34" s="12">
        <f>+'[2]ANTEPROYECTO 2025'!E31</f>
        <v>0</v>
      </c>
      <c r="H34" s="12">
        <f>+'[2]ANTEPROYECTO 2025'!F31</f>
        <v>0</v>
      </c>
      <c r="I34" s="11">
        <f>+'[2]ANTEPROYECTO 2025'!F164</f>
        <v>0</v>
      </c>
      <c r="J34" s="11">
        <f>+'[2]ANTEPROYECTO 2025'!H164</f>
        <v>0</v>
      </c>
      <c r="K34" s="11">
        <f>+'[2]ANTEPROYECTO 2025'!I164</f>
        <v>0</v>
      </c>
      <c r="L34" s="11">
        <f>+'[2]ANTEPROYECTO 2025'!J164</f>
        <v>0</v>
      </c>
      <c r="M34" s="11">
        <f>+'[2]ANTEPROYECTO 2025'!K164</f>
        <v>0</v>
      </c>
      <c r="N34" s="11">
        <f>+'[2]ANTEPROYECTO 2025'!L164</f>
        <v>0</v>
      </c>
      <c r="O34" s="11">
        <f>+'[2]ANTEPROYECTO 2025'!M164</f>
        <v>0</v>
      </c>
      <c r="P34" s="11">
        <f>+'[2]ANTEPROYECTO 2025'!N164</f>
        <v>0</v>
      </c>
      <c r="Q34" s="11">
        <f>+'[2]ANTEPROYECTO 2025'!O164</f>
        <v>0</v>
      </c>
    </row>
    <row r="35" spans="1:17" ht="28.5" x14ac:dyDescent="0.25">
      <c r="A35" s="10" t="s">
        <v>37</v>
      </c>
      <c r="B35" s="10"/>
      <c r="C35" s="10"/>
      <c r="D35" s="11">
        <f>+'[1]DETALLE DE EJECUCION 2025 (2)'!C173</f>
        <v>2385000</v>
      </c>
      <c r="E35" s="11">
        <f t="shared" si="4"/>
        <v>5694</v>
      </c>
      <c r="F35" s="13">
        <f>+'[1]DETALLE DE EJECUCION 2025 (2)'!D173</f>
        <v>5694</v>
      </c>
      <c r="G35" s="12">
        <f>+'[2]ANTEPROYECTO 2025'!E32</f>
        <v>0</v>
      </c>
      <c r="H35" s="12">
        <f>+'[2]ANTEPROYECTO 2025'!F32</f>
        <v>0</v>
      </c>
      <c r="I35" s="11">
        <f>+'[2]ANTEPROYECTO 2025'!F171</f>
        <v>0</v>
      </c>
      <c r="J35" s="11">
        <f>+'[2]ANTEPROYECTO 2025'!H171</f>
        <v>0</v>
      </c>
      <c r="K35" s="11">
        <f>+'[2]ANTEPROYECTO 2025'!I171</f>
        <v>0</v>
      </c>
      <c r="L35" s="11">
        <f>+'[2]ANTEPROYECTO 2025'!J171</f>
        <v>0</v>
      </c>
      <c r="M35" s="11">
        <f>+'[2]ANTEPROYECTO 2025'!K171</f>
        <v>0</v>
      </c>
      <c r="N35" s="11">
        <f>+'[2]ANTEPROYECTO 2025'!L171</f>
        <v>0</v>
      </c>
      <c r="O35" s="11">
        <f>+'[2]ANTEPROYECTO 2025'!M171</f>
        <v>0</v>
      </c>
      <c r="P35" s="11">
        <f>+'[2]ANTEPROYECTO 2025'!N171</f>
        <v>0</v>
      </c>
      <c r="Q35" s="11">
        <f>+'[2]ANTEPROYECTO 2025'!O171</f>
        <v>0</v>
      </c>
    </row>
    <row r="36" spans="1:17" ht="15" x14ac:dyDescent="0.25">
      <c r="A36" s="10" t="s">
        <v>38</v>
      </c>
      <c r="B36" s="10"/>
      <c r="C36" s="10"/>
      <c r="D36" s="11">
        <f>+'[2]ANTEPROYECTO 2025'!C180</f>
        <v>0</v>
      </c>
      <c r="E36" s="11">
        <f t="shared" si="4"/>
        <v>0</v>
      </c>
      <c r="F36" s="13">
        <v>0</v>
      </c>
      <c r="G36" s="12">
        <f>+'[2]ANTEPROYECTO 2025'!E33</f>
        <v>0</v>
      </c>
      <c r="H36" s="12">
        <f>+'[2]ANTEPROYECTO 2025'!F33</f>
        <v>0</v>
      </c>
      <c r="I36" s="11">
        <f>+'[2]ANTEPROYECTO 2025'!F180</f>
        <v>0</v>
      </c>
      <c r="J36" s="11">
        <f>+'[2]ANTEPROYECTO 2025'!H180</f>
        <v>0</v>
      </c>
      <c r="K36" s="11">
        <f>+'[2]ANTEPROYECTO 2025'!I180</f>
        <v>0</v>
      </c>
      <c r="L36" s="11">
        <f>+'[2]ANTEPROYECTO 2025'!J180</f>
        <v>0</v>
      </c>
      <c r="M36" s="11">
        <f>+'[2]ANTEPROYECTO 2025'!K180</f>
        <v>0</v>
      </c>
      <c r="N36" s="11">
        <f>+'[2]ANTEPROYECTO 2025'!L180</f>
        <v>0</v>
      </c>
      <c r="O36" s="11">
        <f>+'[2]ANTEPROYECTO 2025'!M180</f>
        <v>0</v>
      </c>
      <c r="P36" s="11">
        <f>+'[2]ANTEPROYECTO 2025'!N180</f>
        <v>0</v>
      </c>
      <c r="Q36" s="11">
        <f>+'[2]ANTEPROYECTO 2025'!O180</f>
        <v>0</v>
      </c>
    </row>
    <row r="37" spans="1:17" ht="28.5" x14ac:dyDescent="0.25">
      <c r="A37" s="10" t="s">
        <v>39</v>
      </c>
      <c r="B37" s="10"/>
      <c r="C37" s="10"/>
      <c r="D37" s="11">
        <f>+'[1]DETALLE DE EJECUCION 2025 (2)'!C185</f>
        <v>550000</v>
      </c>
      <c r="E37" s="11">
        <f t="shared" si="4"/>
        <v>0</v>
      </c>
      <c r="F37" s="13">
        <f>+'[1]DETALLE DE EJECUCION 2025 (2)'!D185</f>
        <v>0</v>
      </c>
      <c r="G37" s="12">
        <f>+'[2]ANTEPROYECTO 2025'!E34</f>
        <v>0</v>
      </c>
      <c r="H37" s="12">
        <f>+'[2]ANTEPROYECTO 2025'!F34</f>
        <v>0</v>
      </c>
      <c r="I37" s="11">
        <f>+'[2]ANTEPROYECTO 2025'!F182</f>
        <v>0</v>
      </c>
      <c r="J37" s="11">
        <f>+'[2]ANTEPROYECTO 2025'!H182</f>
        <v>0</v>
      </c>
      <c r="K37" s="11">
        <f>+'[2]ANTEPROYECTO 2025'!I182</f>
        <v>0</v>
      </c>
      <c r="L37" s="11">
        <f>+'[2]ANTEPROYECTO 2025'!J182</f>
        <v>0</v>
      </c>
      <c r="M37" s="11">
        <f>+'[2]ANTEPROYECTO 2025'!K182</f>
        <v>0</v>
      </c>
      <c r="N37" s="11">
        <f>+'[2]ANTEPROYECTO 2025'!L182</f>
        <v>0</v>
      </c>
      <c r="O37" s="11">
        <f>+'[2]ANTEPROYECTO 2025'!M182</f>
        <v>0</v>
      </c>
      <c r="P37" s="11">
        <f>+'[2]ANTEPROYECTO 2025'!N182</f>
        <v>0</v>
      </c>
      <c r="Q37" s="11">
        <f>+'[2]ANTEPROYECTO 2025'!O182</f>
        <v>0</v>
      </c>
    </row>
    <row r="38" spans="1:17" ht="28.5" x14ac:dyDescent="0.25">
      <c r="A38" s="10" t="s">
        <v>40</v>
      </c>
      <c r="B38" s="10"/>
      <c r="C38" s="10"/>
      <c r="D38" s="11">
        <f>+'[1]DETALLE DE EJECUCION 2025 (2)'!C192</f>
        <v>2000000</v>
      </c>
      <c r="E38" s="11">
        <f t="shared" si="4"/>
        <v>8642.4</v>
      </c>
      <c r="F38" s="13">
        <f>+'[1]DETALLE DE EJECUCION 2025 (2)'!D192</f>
        <v>8642.4</v>
      </c>
      <c r="G38" s="12">
        <f>+'[2]ANTEPROYECTO 2025'!E35</f>
        <v>0</v>
      </c>
      <c r="H38" s="12">
        <f>+'[2]ANTEPROYECTO 2025'!F35</f>
        <v>0</v>
      </c>
      <c r="I38" s="11">
        <f>+'[2]ANTEPROYECTO 2025'!F189</f>
        <v>0</v>
      </c>
      <c r="J38" s="11">
        <f>+'[2]ANTEPROYECTO 2025'!H189</f>
        <v>0</v>
      </c>
      <c r="K38" s="11">
        <f>+'[2]ANTEPROYECTO 2025'!I189</f>
        <v>0</v>
      </c>
      <c r="L38" s="11">
        <f>+'[2]ANTEPROYECTO 2025'!J189</f>
        <v>0</v>
      </c>
      <c r="M38" s="11">
        <f>+'[2]ANTEPROYECTO 2025'!K189</f>
        <v>0</v>
      </c>
      <c r="N38" s="11">
        <f>+'[2]ANTEPROYECTO 2025'!L189</f>
        <v>0</v>
      </c>
      <c r="O38" s="11">
        <f>+'[2]ANTEPROYECTO 2025'!M189</f>
        <v>0</v>
      </c>
      <c r="P38" s="11">
        <f>+'[2]ANTEPROYECTO 2025'!N189</f>
        <v>0</v>
      </c>
      <c r="Q38" s="11">
        <f>+'[2]ANTEPROYECTO 2025'!O189</f>
        <v>0</v>
      </c>
    </row>
    <row r="39" spans="1:17" ht="28.5" x14ac:dyDescent="0.25">
      <c r="A39" s="10" t="s">
        <v>41</v>
      </c>
      <c r="B39" s="10"/>
      <c r="C39" s="10"/>
      <c r="D39" s="11">
        <f>+'[1]DETALLE DE EJECUCION 2025 (2)'!C204</f>
        <v>14480000</v>
      </c>
      <c r="E39" s="11">
        <f t="shared" si="4"/>
        <v>740071</v>
      </c>
      <c r="F39" s="13">
        <f>+'[1]DETALLE DE EJECUCION 2025 (2)'!D204</f>
        <v>740071</v>
      </c>
      <c r="G39" s="12">
        <f>+'[2]ANTEPROYECTO 2025'!E36</f>
        <v>0</v>
      </c>
      <c r="H39" s="12">
        <f>+'[2]ANTEPROYECTO 2025'!F36</f>
        <v>0</v>
      </c>
      <c r="I39" s="11">
        <f>+'[2]ANTEPROYECTO 2025'!F201</f>
        <v>0</v>
      </c>
      <c r="J39" s="11">
        <f>+'[2]ANTEPROYECTO 2025'!H201</f>
        <v>0</v>
      </c>
      <c r="K39" s="11">
        <f>+'[2]ANTEPROYECTO 2025'!I201</f>
        <v>0</v>
      </c>
      <c r="L39" s="11">
        <f>+'[2]ANTEPROYECTO 2025'!J201</f>
        <v>0</v>
      </c>
      <c r="M39" s="11">
        <f>+'[2]ANTEPROYECTO 2025'!K201</f>
        <v>0</v>
      </c>
      <c r="N39" s="11">
        <f>+'[2]ANTEPROYECTO 2025'!L201</f>
        <v>0</v>
      </c>
      <c r="O39" s="11">
        <f>+'[2]ANTEPROYECTO 2025'!M201</f>
        <v>0</v>
      </c>
      <c r="P39" s="11">
        <f>+'[2]ANTEPROYECTO 2025'!N201</f>
        <v>0</v>
      </c>
      <c r="Q39" s="11">
        <f>+'[2]ANTEPROYECTO 2025'!O201</f>
        <v>0</v>
      </c>
    </row>
    <row r="40" spans="1:17" ht="15" x14ac:dyDescent="0.25">
      <c r="A40" s="10" t="s">
        <v>42</v>
      </c>
      <c r="B40" s="10"/>
      <c r="C40" s="10"/>
      <c r="D40" s="11">
        <f>+'[1]DETALLE DE EJECUCION 2025 (2)'!C215</f>
        <v>211000000</v>
      </c>
      <c r="E40" s="11">
        <f t="shared" si="4"/>
        <v>128103.16</v>
      </c>
      <c r="F40" s="12">
        <f>+'[1]DETALLE DE EJECUCION 2025 (2)'!D215</f>
        <v>128103.16</v>
      </c>
      <c r="G40" s="12">
        <f>+'[2]ANTEPROYECTO 2025'!E37</f>
        <v>0</v>
      </c>
      <c r="H40" s="12">
        <f>+'[2]ANTEPROYECTO 2025'!F37</f>
        <v>0</v>
      </c>
      <c r="I40" s="11">
        <f>+'[2]ANTEPROYECTO 2025'!F211</f>
        <v>0</v>
      </c>
      <c r="J40" s="11">
        <f>+'[2]ANTEPROYECTO 2025'!H211</f>
        <v>0</v>
      </c>
      <c r="K40" s="11">
        <f>+'[2]ANTEPROYECTO 2025'!I211</f>
        <v>0</v>
      </c>
      <c r="L40" s="11">
        <f>+'[2]ANTEPROYECTO 2025'!J211</f>
        <v>0</v>
      </c>
      <c r="M40" s="11">
        <f>+'[2]ANTEPROYECTO 2025'!K211</f>
        <v>0</v>
      </c>
      <c r="N40" s="11">
        <f>+'[2]ANTEPROYECTO 2025'!L211</f>
        <v>0</v>
      </c>
      <c r="O40" s="11">
        <f>+'[2]ANTEPROYECTO 2025'!M211</f>
        <v>0</v>
      </c>
      <c r="P40" s="11">
        <f>+'[2]ANTEPROYECTO 2025'!N211</f>
        <v>0</v>
      </c>
      <c r="Q40" s="11">
        <f>+'[2]ANTEPROYECTO 2025'!O211</f>
        <v>0</v>
      </c>
    </row>
    <row r="41" spans="1:17" ht="15" x14ac:dyDescent="0.25">
      <c r="A41" s="7" t="s">
        <v>43</v>
      </c>
      <c r="B41" s="7"/>
      <c r="C41" s="7"/>
      <c r="D41" s="8">
        <f>SUM(D42:D43)</f>
        <v>22500000</v>
      </c>
      <c r="E41" s="8">
        <f t="shared" ref="E41:Q41" si="6">SUM(E42:E43)</f>
        <v>1539867.4100000001</v>
      </c>
      <c r="F41" s="9">
        <f>SUM(F42:F43)</f>
        <v>1539867.4100000001</v>
      </c>
      <c r="G41" s="9">
        <f t="shared" si="6"/>
        <v>0</v>
      </c>
      <c r="H41" s="9">
        <f t="shared" si="6"/>
        <v>0</v>
      </c>
      <c r="I41" s="9">
        <f t="shared" si="6"/>
        <v>0</v>
      </c>
      <c r="J41" s="9">
        <f t="shared" si="6"/>
        <v>0</v>
      </c>
      <c r="K41" s="9">
        <f t="shared" si="6"/>
        <v>0</v>
      </c>
      <c r="L41" s="9">
        <f t="shared" si="6"/>
        <v>0</v>
      </c>
      <c r="M41" s="9">
        <f t="shared" si="6"/>
        <v>0</v>
      </c>
      <c r="N41" s="9">
        <f t="shared" si="6"/>
        <v>0</v>
      </c>
      <c r="O41" s="9">
        <f t="shared" si="6"/>
        <v>0</v>
      </c>
      <c r="P41" s="9">
        <f t="shared" si="6"/>
        <v>0</v>
      </c>
      <c r="Q41" s="9">
        <f t="shared" si="6"/>
        <v>0</v>
      </c>
    </row>
    <row r="42" spans="1:17" ht="28.5" x14ac:dyDescent="0.25">
      <c r="A42" s="10" t="s">
        <v>44</v>
      </c>
      <c r="B42" s="10"/>
      <c r="C42" s="10"/>
      <c r="D42" s="11">
        <f>+'[1]DETALLE DE EJECUCION 2025 (2)'!C238</f>
        <v>21000000</v>
      </c>
      <c r="E42" s="11">
        <f t="shared" si="4"/>
        <v>1539867.4100000001</v>
      </c>
      <c r="F42" s="13">
        <f>+'[1]DETALLE DE EJECUCION 2025 (2)'!D238</f>
        <v>1539867.4100000001</v>
      </c>
      <c r="G42" s="12">
        <f>+'[2]ANTEPROYECTO 2025'!E39</f>
        <v>0</v>
      </c>
      <c r="H42" s="12">
        <f>+'[2]ANTEPROYECTO 2025'!F39</f>
        <v>0</v>
      </c>
      <c r="I42" s="11">
        <f>+'[2]ANTEPROYECTO 2025'!F234</f>
        <v>0</v>
      </c>
      <c r="J42" s="11">
        <f>+'[2]ANTEPROYECTO 2025'!H234</f>
        <v>0</v>
      </c>
      <c r="K42" s="11">
        <f>+'[2]ANTEPROYECTO 2025'!I234</f>
        <v>0</v>
      </c>
      <c r="L42" s="11">
        <f>+'[2]ANTEPROYECTO 2025'!J234</f>
        <v>0</v>
      </c>
      <c r="M42" s="11">
        <f>+'[2]ANTEPROYECTO 2025'!K234</f>
        <v>0</v>
      </c>
      <c r="N42" s="11">
        <f>+'[2]ANTEPROYECTO 2025'!L234</f>
        <v>0</v>
      </c>
      <c r="O42" s="11">
        <f>+'[2]ANTEPROYECTO 2025'!M234</f>
        <v>0</v>
      </c>
      <c r="P42" s="11">
        <f>+'[2]ANTEPROYECTO 2025'!N234</f>
        <v>0</v>
      </c>
      <c r="Q42" s="11">
        <f>+'[2]ANTEPROYECTO 2025'!O234</f>
        <v>0</v>
      </c>
    </row>
    <row r="43" spans="1:17" ht="28.5" x14ac:dyDescent="0.25">
      <c r="A43" s="10" t="s">
        <v>45</v>
      </c>
      <c r="B43" s="10"/>
      <c r="C43" s="10"/>
      <c r="D43" s="11">
        <f>+'[1]DETALLE DE EJECUCION 2025 (2)'!C246</f>
        <v>1500000</v>
      </c>
      <c r="E43" s="11">
        <f t="shared" si="4"/>
        <v>0</v>
      </c>
      <c r="F43" s="13">
        <f>+'[1]DETALLE DE EJECUCION 2025 (2)'!D246</f>
        <v>0</v>
      </c>
      <c r="G43" s="12">
        <f>+'[2]ANTEPROYECTO 2025'!E40</f>
        <v>0</v>
      </c>
      <c r="H43" s="12">
        <f>+'[2]ANTEPROYECTO 2025'!F40</f>
        <v>0</v>
      </c>
      <c r="I43" s="11">
        <f>+'[2]ANTEPROYECTO 2025'!F242</f>
        <v>0</v>
      </c>
      <c r="J43" s="11">
        <f>+'[2]ANTEPROYECTO 2025'!H242</f>
        <v>0</v>
      </c>
      <c r="K43" s="11">
        <f>+'[2]ANTEPROYECTO 2025'!I242</f>
        <v>0</v>
      </c>
      <c r="L43" s="11">
        <f>+'[2]ANTEPROYECTO 2025'!J242</f>
        <v>0</v>
      </c>
      <c r="M43" s="11">
        <f>+'[2]ANTEPROYECTO 2025'!K242</f>
        <v>0</v>
      </c>
      <c r="N43" s="11">
        <f>+'[2]ANTEPROYECTO 2025'!L242</f>
        <v>0</v>
      </c>
      <c r="O43" s="11">
        <f>+'[2]ANTEPROYECTO 2025'!M242</f>
        <v>0</v>
      </c>
      <c r="P43" s="11">
        <f>+'[2]ANTEPROYECTO 2025'!N242</f>
        <v>0</v>
      </c>
      <c r="Q43" s="11">
        <f>+'[2]ANTEPROYECTO 2025'!O242</f>
        <v>0</v>
      </c>
    </row>
    <row r="44" spans="1:17" ht="15" x14ac:dyDescent="0.25">
      <c r="A44" s="7" t="s">
        <v>46</v>
      </c>
      <c r="B44" s="7"/>
      <c r="C44" s="7"/>
      <c r="D44" s="15">
        <f>SUM(D45:D45)</f>
        <v>50000000</v>
      </c>
      <c r="E44" s="15">
        <f t="shared" ref="E44:Q44" si="7">SUM(E45:E45)</f>
        <v>5000000</v>
      </c>
      <c r="F44" s="16">
        <f>SUM(F45:F45)</f>
        <v>5000000</v>
      </c>
      <c r="G44" s="16">
        <f t="shared" si="7"/>
        <v>0</v>
      </c>
      <c r="H44" s="16">
        <f t="shared" si="7"/>
        <v>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  <c r="Q44" s="16">
        <f t="shared" si="7"/>
        <v>0</v>
      </c>
    </row>
    <row r="45" spans="1:17" ht="28.5" x14ac:dyDescent="0.25">
      <c r="A45" s="10" t="s">
        <v>47</v>
      </c>
      <c r="B45" s="10"/>
      <c r="C45" s="10"/>
      <c r="D45" s="11">
        <f>+'[1]DETALLE DE EJECUCION 2025 (2)'!C253</f>
        <v>50000000</v>
      </c>
      <c r="E45" s="11">
        <f>SUM(F45:Q45)</f>
        <v>5000000</v>
      </c>
      <c r="F45" s="13">
        <f>+'[1]DETALLE DE EJECUCION 2025 (2)'!D251</f>
        <v>5000000</v>
      </c>
      <c r="G45" s="12">
        <f>+'[2]ANTEPROYECTO 2025'!E42</f>
        <v>0</v>
      </c>
      <c r="H45" s="12">
        <f>+'[2]ANTEPROYECTO 2025'!F42</f>
        <v>0</v>
      </c>
      <c r="I45" s="11">
        <f>+'[2]ANTEPROYECTO 2025'!F247</f>
        <v>0</v>
      </c>
      <c r="J45" s="11">
        <f>+'[2]ANTEPROYECTO 2025'!H247</f>
        <v>0</v>
      </c>
      <c r="K45" s="11">
        <f>+'[2]ANTEPROYECTO 2025'!I247</f>
        <v>0</v>
      </c>
      <c r="L45" s="11">
        <f>+'[2]ANTEPROYECTO 2025'!J247</f>
        <v>0</v>
      </c>
      <c r="M45" s="11">
        <f>+'[2]ANTEPROYECTO 2025'!K247</f>
        <v>0</v>
      </c>
      <c r="N45" s="11">
        <f>+'[2]ANTEPROYECTO 2025'!L247</f>
        <v>0</v>
      </c>
      <c r="O45" s="11">
        <f>+'[2]ANTEPROYECTO 2025'!M247</f>
        <v>0</v>
      </c>
      <c r="P45" s="11">
        <f>+'[2]ANTEPROYECTO 2025'!N247</f>
        <v>0</v>
      </c>
      <c r="Q45" s="11">
        <f>+'[2]ANTEPROYECTO 2025'!O247</f>
        <v>0</v>
      </c>
    </row>
    <row r="46" spans="1:17" ht="30" x14ac:dyDescent="0.25">
      <c r="A46" s="7" t="s">
        <v>48</v>
      </c>
      <c r="B46" s="7"/>
      <c r="C46" s="7"/>
      <c r="D46" s="8">
        <f>SUM(D47:D55)</f>
        <v>247085000</v>
      </c>
      <c r="E46" s="8">
        <f t="shared" ref="E46:Q46" si="8">SUM(E47:E55)</f>
        <v>0</v>
      </c>
      <c r="F46" s="9">
        <f t="shared" si="8"/>
        <v>0</v>
      </c>
      <c r="G46" s="9">
        <f t="shared" si="8"/>
        <v>0</v>
      </c>
      <c r="H46" s="9">
        <f t="shared" si="8"/>
        <v>0</v>
      </c>
      <c r="I46" s="9">
        <f t="shared" si="8"/>
        <v>0</v>
      </c>
      <c r="J46" s="9">
        <f t="shared" si="8"/>
        <v>0</v>
      </c>
      <c r="K46" s="9">
        <f t="shared" si="8"/>
        <v>0</v>
      </c>
      <c r="L46" s="9">
        <f t="shared" si="8"/>
        <v>0</v>
      </c>
      <c r="M46" s="9">
        <f t="shared" si="8"/>
        <v>0</v>
      </c>
      <c r="N46" s="9">
        <f t="shared" si="8"/>
        <v>0</v>
      </c>
      <c r="O46" s="9">
        <f t="shared" si="8"/>
        <v>0</v>
      </c>
      <c r="P46" s="9">
        <f t="shared" si="8"/>
        <v>0</v>
      </c>
      <c r="Q46" s="9">
        <f t="shared" si="8"/>
        <v>0</v>
      </c>
    </row>
    <row r="47" spans="1:17" ht="15" x14ac:dyDescent="0.25">
      <c r="A47" s="10" t="s">
        <v>49</v>
      </c>
      <c r="B47" s="10"/>
      <c r="C47" s="10"/>
      <c r="D47" s="11">
        <f>+'[1]DETALLE DE EJECUCION 2025 (2)'!C256</f>
        <v>7500000</v>
      </c>
      <c r="E47" s="11">
        <f t="shared" ref="E47:E58" si="9">SUM(F47:Q47)</f>
        <v>0</v>
      </c>
      <c r="F47" s="12">
        <f>+'[1]DETALLE DE EJECUCION 2025 (2)'!D256</f>
        <v>0</v>
      </c>
      <c r="G47" s="12">
        <f>+'[2]ANTEPROYECTO 2025'!E44</f>
        <v>0</v>
      </c>
      <c r="H47" s="12">
        <f>+'[2]ANTEPROYECTO 2025'!F44</f>
        <v>0</v>
      </c>
      <c r="I47" s="11">
        <f>+'[2]ANTEPROYECTO 2025'!F252</f>
        <v>0</v>
      </c>
      <c r="J47" s="11">
        <f>+'[2]ANTEPROYECTO 2025'!H252</f>
        <v>0</v>
      </c>
      <c r="K47" s="11">
        <f>+'[2]ANTEPROYECTO 2025'!I252</f>
        <v>0</v>
      </c>
      <c r="L47" s="11">
        <f>+'[2]ANTEPROYECTO 2025'!J252</f>
        <v>0</v>
      </c>
      <c r="M47" s="11">
        <f>+'[2]ANTEPROYECTO 2025'!K252</f>
        <v>0</v>
      </c>
      <c r="N47" s="11">
        <f>+'[2]ANTEPROYECTO 2025'!L252</f>
        <v>0</v>
      </c>
      <c r="O47" s="11">
        <f>+'[2]ANTEPROYECTO 2025'!M252</f>
        <v>0</v>
      </c>
      <c r="P47" s="11">
        <f>+'[2]ANTEPROYECTO 2025'!N252</f>
        <v>0</v>
      </c>
      <c r="Q47" s="11">
        <f>+'[2]ANTEPROYECTO 2025'!O252</f>
        <v>0</v>
      </c>
    </row>
    <row r="48" spans="1:17" ht="28.5" x14ac:dyDescent="0.25">
      <c r="A48" s="10" t="s">
        <v>50</v>
      </c>
      <c r="B48" s="10"/>
      <c r="C48" s="10"/>
      <c r="D48" s="11">
        <f>+'[1]DETALLE DE EJECUCION 2025 (2)'!C266</f>
        <v>1700000</v>
      </c>
      <c r="E48" s="11">
        <f t="shared" si="9"/>
        <v>0</v>
      </c>
      <c r="F48" s="12">
        <f>+'[1]DETALLE DE EJECUCION 2025 (2)'!D266</f>
        <v>0</v>
      </c>
      <c r="G48" s="12">
        <f>+'[2]ANTEPROYECTO 2025'!E45</f>
        <v>0</v>
      </c>
      <c r="H48" s="12">
        <f>+'[2]ANTEPROYECTO 2025'!F45</f>
        <v>0</v>
      </c>
      <c r="I48" s="11">
        <f>+'[2]ANTEPROYECTO 2025'!F262</f>
        <v>0</v>
      </c>
      <c r="J48" s="11">
        <f>+'[2]ANTEPROYECTO 2025'!H262</f>
        <v>0</v>
      </c>
      <c r="K48" s="11">
        <f>+'[2]ANTEPROYECTO 2025'!I262</f>
        <v>0</v>
      </c>
      <c r="L48" s="11">
        <f>+'[2]ANTEPROYECTO 2025'!J262</f>
        <v>0</v>
      </c>
      <c r="M48" s="11">
        <f>+'[2]ANTEPROYECTO 2025'!K262</f>
        <v>0</v>
      </c>
      <c r="N48" s="11">
        <f>+'[2]ANTEPROYECTO 2025'!L262</f>
        <v>0</v>
      </c>
      <c r="O48" s="11">
        <f>+'[2]ANTEPROYECTO 2025'!M262</f>
        <v>0</v>
      </c>
      <c r="P48" s="11">
        <f>+'[2]ANTEPROYECTO 2025'!N262</f>
        <v>0</v>
      </c>
      <c r="Q48" s="11">
        <f>+'[2]ANTEPROYECTO 2025'!O262</f>
        <v>0</v>
      </c>
    </row>
    <row r="49" spans="1:17" ht="28.5" x14ac:dyDescent="0.25">
      <c r="A49" s="10" t="s">
        <v>51</v>
      </c>
      <c r="B49" s="10"/>
      <c r="C49" s="10"/>
      <c r="D49" s="11">
        <f>+'[1]DETALLE DE EJECUCION 2025 (2)'!C271</f>
        <v>800000</v>
      </c>
      <c r="E49" s="11">
        <f t="shared" si="9"/>
        <v>0</v>
      </c>
      <c r="F49" s="12">
        <f>+'[1]DETALLE DE EJECUCION 2025 (2)'!D271</f>
        <v>0</v>
      </c>
      <c r="G49" s="12">
        <f>+'[2]ANTEPROYECTO 2025'!E46</f>
        <v>0</v>
      </c>
      <c r="H49" s="12">
        <f>+'[2]ANTEPROYECTO 2025'!F46</f>
        <v>0</v>
      </c>
      <c r="I49" s="11">
        <f>+'[2]ANTEPROYECTO 2025'!F268</f>
        <v>0</v>
      </c>
      <c r="J49" s="11">
        <f>+'[2]ANTEPROYECTO 2025'!H268</f>
        <v>0</v>
      </c>
      <c r="K49" s="11">
        <f>+'[2]ANTEPROYECTO 2025'!I268</f>
        <v>0</v>
      </c>
      <c r="L49" s="11">
        <f>+'[2]ANTEPROYECTO 2025'!J268</f>
        <v>0</v>
      </c>
      <c r="M49" s="11">
        <f>+'[2]ANTEPROYECTO 2025'!K268</f>
        <v>0</v>
      </c>
      <c r="N49" s="11">
        <f>+'[2]ANTEPROYECTO 2025'!L268</f>
        <v>0</v>
      </c>
      <c r="O49" s="11">
        <f>+'[2]ANTEPROYECTO 2025'!M268</f>
        <v>0</v>
      </c>
      <c r="P49" s="11">
        <f>+'[2]ANTEPROYECTO 2025'!N268</f>
        <v>0</v>
      </c>
      <c r="Q49" s="11">
        <f>+'[2]ANTEPROYECTO 2025'!O268</f>
        <v>0</v>
      </c>
    </row>
    <row r="50" spans="1:17" ht="28.5" hidden="1" x14ac:dyDescent="0.25">
      <c r="A50" s="10" t="s">
        <v>52</v>
      </c>
      <c r="B50" s="10"/>
      <c r="C50" s="10"/>
      <c r="D50" s="11">
        <f>+'[2]ANTEPROYECTO 2025'!C270</f>
        <v>0</v>
      </c>
      <c r="E50" s="11">
        <f t="shared" si="9"/>
        <v>0</v>
      </c>
      <c r="F50" s="12">
        <f>+'[2]ANTEPROYECTO 2025'!D47</f>
        <v>0</v>
      </c>
      <c r="G50" s="12">
        <f>+'[2]ANTEPROYECTO 2025'!E47</f>
        <v>0</v>
      </c>
      <c r="H50" s="12">
        <f>+'[2]ANTEPROYECTO 2025'!F47</f>
        <v>0</v>
      </c>
      <c r="I50" s="11">
        <f>+'[2]ANTEPROYECTO 2025'!F270</f>
        <v>0</v>
      </c>
      <c r="J50" s="11">
        <f>+'[2]ANTEPROYECTO 2025'!H270</f>
        <v>0</v>
      </c>
      <c r="K50" s="11">
        <f>+'[2]ANTEPROYECTO 2025'!I270</f>
        <v>0</v>
      </c>
      <c r="L50" s="11">
        <f>+'[2]ANTEPROYECTO 2025'!J270</f>
        <v>0</v>
      </c>
      <c r="M50" s="11">
        <f>+'[2]ANTEPROYECTO 2025'!K270</f>
        <v>0</v>
      </c>
      <c r="N50" s="11">
        <f>+'[2]ANTEPROYECTO 2025'!L270</f>
        <v>0</v>
      </c>
      <c r="O50" s="11">
        <f>+'[2]ANTEPROYECTO 2025'!M270</f>
        <v>0</v>
      </c>
      <c r="P50" s="11">
        <f>+'[2]ANTEPROYECTO 2025'!N270</f>
        <v>0</v>
      </c>
      <c r="Q50" s="11">
        <f>+'[2]ANTEPROYECTO 2025'!O270</f>
        <v>0</v>
      </c>
    </row>
    <row r="51" spans="1:17" ht="28.5" x14ac:dyDescent="0.25">
      <c r="A51" s="10" t="s">
        <v>52</v>
      </c>
      <c r="B51" s="10"/>
      <c r="C51" s="10"/>
      <c r="D51" s="11">
        <f>+'[1]DETALLE DE EJECUCION 2025 (2)'!C274</f>
        <v>20850000</v>
      </c>
      <c r="E51" s="11">
        <f t="shared" si="9"/>
        <v>0</v>
      </c>
      <c r="F51" s="12">
        <f>+'[1]DETALLE DE EJECUCION 2025 (2)'!D274</f>
        <v>0</v>
      </c>
      <c r="G51" s="12">
        <f>+'[2]ANTEPROYECTO 2025'!E48</f>
        <v>0</v>
      </c>
      <c r="H51" s="12">
        <f>+'[2]ANTEPROYECTO 2025'!F48</f>
        <v>0</v>
      </c>
      <c r="I51" s="11">
        <f>+'[2]ANTEPROYECTO 2025'!F270</f>
        <v>0</v>
      </c>
      <c r="J51" s="11">
        <f>+'[2]ANTEPROYECTO 2025'!H270</f>
        <v>0</v>
      </c>
      <c r="K51" s="11">
        <f>+'[2]ANTEPROYECTO 2025'!I270</f>
        <v>0</v>
      </c>
      <c r="L51" s="11">
        <f>+'[2]ANTEPROYECTO 2025'!J270</f>
        <v>0</v>
      </c>
      <c r="M51" s="11">
        <f>+'[2]ANTEPROYECTO 2025'!K270</f>
        <v>0</v>
      </c>
      <c r="N51" s="11">
        <f>+'[2]ANTEPROYECTO 2025'!L270</f>
        <v>0</v>
      </c>
      <c r="O51" s="11">
        <f>+'[2]ANTEPROYECTO 2025'!M270</f>
        <v>0</v>
      </c>
      <c r="P51" s="11">
        <f>+'[2]ANTEPROYECTO 2025'!N270</f>
        <v>0</v>
      </c>
      <c r="Q51" s="11">
        <f>+'[2]ANTEPROYECTO 2025'!O270</f>
        <v>0</v>
      </c>
    </row>
    <row r="52" spans="1:17" ht="28.5" x14ac:dyDescent="0.25">
      <c r="A52" s="10" t="s">
        <v>53</v>
      </c>
      <c r="B52" s="10"/>
      <c r="C52" s="10"/>
      <c r="D52" s="11">
        <f>+'[1]DETALLE DE EJECUCION 2025 (2)'!C287</f>
        <v>2900000</v>
      </c>
      <c r="E52" s="11">
        <f t="shared" si="9"/>
        <v>0</v>
      </c>
      <c r="F52" s="12">
        <f>+'[1]DETALLE DE EJECUCION 2025 (2)'!D287</f>
        <v>0</v>
      </c>
      <c r="G52" s="12">
        <f>+'[2]ANTEPROYECTO 2025'!E48</f>
        <v>0</v>
      </c>
      <c r="H52" s="12">
        <f>+'[2]ANTEPROYECTO 2025'!F48</f>
        <v>0</v>
      </c>
      <c r="I52" s="11">
        <f>+'[2]ANTEPROYECTO 2025'!F279</f>
        <v>0</v>
      </c>
      <c r="J52" s="11">
        <f>+'[2]ANTEPROYECTO 2025'!H279</f>
        <v>0</v>
      </c>
      <c r="K52" s="11">
        <f>+'[2]ANTEPROYECTO 2025'!I279</f>
        <v>0</v>
      </c>
      <c r="L52" s="11">
        <f>+'[2]ANTEPROYECTO 2025'!J279</f>
        <v>0</v>
      </c>
      <c r="M52" s="11">
        <f>+'[2]ANTEPROYECTO 2025'!K279</f>
        <v>0</v>
      </c>
      <c r="N52" s="11">
        <f>+'[2]ANTEPROYECTO 2025'!L279</f>
        <v>0</v>
      </c>
      <c r="O52" s="11">
        <f>+'[2]ANTEPROYECTO 2025'!M279</f>
        <v>0</v>
      </c>
      <c r="P52" s="11">
        <f>+'[2]ANTEPROYECTO 2025'!N279</f>
        <v>0</v>
      </c>
      <c r="Q52" s="11">
        <f>+'[2]ANTEPROYECTO 2025'!O279</f>
        <v>0</v>
      </c>
    </row>
    <row r="53" spans="1:17" ht="15" x14ac:dyDescent="0.25">
      <c r="A53" s="10" t="s">
        <v>54</v>
      </c>
      <c r="B53" s="10"/>
      <c r="C53" s="10"/>
      <c r="D53" s="11">
        <f>+'[1]DETALLE DE EJECUCION 2025 (2)'!C303</f>
        <v>1042000</v>
      </c>
      <c r="E53" s="11">
        <f t="shared" si="9"/>
        <v>0</v>
      </c>
      <c r="F53" s="12">
        <f>+'[1]DETALLE DE EJECUCION 2025 (2)'!D303</f>
        <v>0</v>
      </c>
      <c r="G53" s="12">
        <f>+'[2]ANTEPROYECTO 2025'!E49</f>
        <v>0</v>
      </c>
      <c r="H53" s="12">
        <f>+'[2]ANTEPROYECTO 2025'!F49</f>
        <v>0</v>
      </c>
      <c r="I53" s="11">
        <f>+'[2]ANTEPROYECTO 2025'!F295</f>
        <v>0</v>
      </c>
      <c r="J53" s="11">
        <f>+'[2]ANTEPROYECTO 2025'!H295</f>
        <v>0</v>
      </c>
      <c r="K53" s="11">
        <f>+'[2]ANTEPROYECTO 2025'!I295</f>
        <v>0</v>
      </c>
      <c r="L53" s="11">
        <f>+'[2]ANTEPROYECTO 2025'!J295</f>
        <v>0</v>
      </c>
      <c r="M53" s="11">
        <f>+'[2]ANTEPROYECTO 2025'!K295</f>
        <v>0</v>
      </c>
      <c r="N53" s="11">
        <f>+'[2]ANTEPROYECTO 2025'!L295</f>
        <v>0</v>
      </c>
      <c r="O53" s="11">
        <f>+'[2]ANTEPROYECTO 2025'!M295</f>
        <v>0</v>
      </c>
      <c r="P53" s="11">
        <f>+'[2]ANTEPROYECTO 2025'!N295</f>
        <v>0</v>
      </c>
      <c r="Q53" s="11">
        <f>+'[2]ANTEPROYECTO 2025'!O295</f>
        <v>0</v>
      </c>
    </row>
    <row r="54" spans="1:17" ht="15" x14ac:dyDescent="0.25">
      <c r="A54" s="10" t="s">
        <v>55</v>
      </c>
      <c r="B54" s="10"/>
      <c r="C54" s="10"/>
      <c r="D54" s="11">
        <f>+'[1]DETALLE DE EJECUCION 2025 (2)'!C308</f>
        <v>3000000</v>
      </c>
      <c r="E54" s="11">
        <f t="shared" si="9"/>
        <v>0</v>
      </c>
      <c r="F54" s="12">
        <f>+'[1]DETALLE DE EJECUCION 2025 (2)'!D308</f>
        <v>0</v>
      </c>
      <c r="G54" s="12">
        <f>+'[2]ANTEPROYECTO 2025'!E50</f>
        <v>0</v>
      </c>
      <c r="H54" s="12">
        <f>+'[2]ANTEPROYECTO 2025'!F50</f>
        <v>0</v>
      </c>
      <c r="I54" s="11">
        <f>+'[2]ANTEPROYECTO 2025'!F300</f>
        <v>0</v>
      </c>
      <c r="J54" s="11">
        <f>+'[2]ANTEPROYECTO 2025'!H300</f>
        <v>0</v>
      </c>
      <c r="K54" s="11">
        <f>+'[2]ANTEPROYECTO 2025'!I300</f>
        <v>0</v>
      </c>
      <c r="L54" s="11">
        <f>+'[2]ANTEPROYECTO 2025'!J300</f>
        <v>0</v>
      </c>
      <c r="M54" s="11">
        <f>+'[2]ANTEPROYECTO 2025'!K300</f>
        <v>0</v>
      </c>
      <c r="N54" s="11">
        <f>+'[2]ANTEPROYECTO 2025'!L300</f>
        <v>0</v>
      </c>
      <c r="O54" s="11">
        <f>+'[2]ANTEPROYECTO 2025'!M300</f>
        <v>0</v>
      </c>
      <c r="P54" s="11">
        <f>+'[2]ANTEPROYECTO 2025'!N300</f>
        <v>0</v>
      </c>
      <c r="Q54" s="11">
        <f>+'[2]ANTEPROYECTO 2025'!O300</f>
        <v>0</v>
      </c>
    </row>
    <row r="55" spans="1:17" ht="28.5" x14ac:dyDescent="0.25">
      <c r="A55" s="10" t="s">
        <v>56</v>
      </c>
      <c r="B55" s="10"/>
      <c r="C55" s="10"/>
      <c r="D55" s="11">
        <f>+'[1]DETALLE DE EJECUCION 2025 (2)'!C311</f>
        <v>209293000</v>
      </c>
      <c r="E55" s="11">
        <f t="shared" si="9"/>
        <v>0</v>
      </c>
      <c r="F55" s="12">
        <f>+'[1]DETALLE DE EJECUCION 2025 (2)'!D311</f>
        <v>0</v>
      </c>
      <c r="G55" s="12">
        <f>+'[2]ANTEPROYECTO 2025'!E51</f>
        <v>0</v>
      </c>
      <c r="H55" s="12">
        <f>+'[2]ANTEPROYECTO 2025'!F51</f>
        <v>0</v>
      </c>
      <c r="I55" s="11">
        <f>+'[2]ANTEPROYECTO 2025'!F303</f>
        <v>0</v>
      </c>
      <c r="J55" s="11">
        <f>+'[2]ANTEPROYECTO 2025'!H303</f>
        <v>0</v>
      </c>
      <c r="K55" s="11">
        <f>+'[2]ANTEPROYECTO 2025'!I303</f>
        <v>0</v>
      </c>
      <c r="L55" s="11">
        <f>+'[2]ANTEPROYECTO 2025'!J303</f>
        <v>0</v>
      </c>
      <c r="M55" s="11">
        <f>+'[2]ANTEPROYECTO 2025'!K303</f>
        <v>0</v>
      </c>
      <c r="N55" s="11">
        <f>+'[2]ANTEPROYECTO 2025'!L303</f>
        <v>0</v>
      </c>
      <c r="O55" s="11">
        <f>+'[2]ANTEPROYECTO 2025'!M303</f>
        <v>0</v>
      </c>
      <c r="P55" s="11">
        <f>+'[2]ANTEPROYECTO 2025'!N303</f>
        <v>0</v>
      </c>
      <c r="Q55" s="11">
        <f>+'[2]ANTEPROYECTO 2025'!O303</f>
        <v>0</v>
      </c>
    </row>
    <row r="56" spans="1:17" ht="15" x14ac:dyDescent="0.25">
      <c r="A56" s="7" t="s">
        <v>57</v>
      </c>
      <c r="B56" s="7"/>
      <c r="C56" s="7"/>
      <c r="D56" s="8">
        <f>SUM(D57:D58)</f>
        <v>488700000</v>
      </c>
      <c r="E56" s="8">
        <f>SUM(E57:E58)</f>
        <v>0</v>
      </c>
      <c r="F56" s="9">
        <f t="shared" ref="F56:Q56" si="10">SUM(F57:F58)</f>
        <v>0</v>
      </c>
      <c r="G56" s="9">
        <f t="shared" si="10"/>
        <v>0</v>
      </c>
      <c r="H56" s="9">
        <f t="shared" si="10"/>
        <v>0</v>
      </c>
      <c r="I56" s="9">
        <f t="shared" si="10"/>
        <v>0</v>
      </c>
      <c r="J56" s="9">
        <f t="shared" si="10"/>
        <v>0</v>
      </c>
      <c r="K56" s="9">
        <f t="shared" si="10"/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 t="shared" si="10"/>
        <v>0</v>
      </c>
      <c r="Q56" s="9">
        <f t="shared" si="10"/>
        <v>0</v>
      </c>
    </row>
    <row r="57" spans="1:17" ht="15" x14ac:dyDescent="0.25">
      <c r="A57" s="10" t="s">
        <v>58</v>
      </c>
      <c r="B57" s="10"/>
      <c r="C57" s="10"/>
      <c r="D57" s="11">
        <f>+'[1]DETALLE DE EJECUCION 2025 (2)'!C318</f>
        <v>80000000</v>
      </c>
      <c r="E57" s="11">
        <f t="shared" si="9"/>
        <v>0</v>
      </c>
      <c r="F57" s="12">
        <f>+'[1]DETALLE DE EJECUCION 2025 (2)'!D318</f>
        <v>0</v>
      </c>
      <c r="G57" s="12">
        <f>+'[2]ANTEPROYECTO 2025'!E53</f>
        <v>0</v>
      </c>
      <c r="H57" s="12">
        <f>+'[2]ANTEPROYECTO 2025'!F53</f>
        <v>0</v>
      </c>
      <c r="I57" s="11">
        <f>+'[2]ANTEPROYECTO 2025'!F310</f>
        <v>0</v>
      </c>
      <c r="J57" s="11">
        <f>+'[2]ANTEPROYECTO 2025'!H310</f>
        <v>0</v>
      </c>
      <c r="K57" s="11">
        <f>+'[2]ANTEPROYECTO 2025'!I310</f>
        <v>0</v>
      </c>
      <c r="L57" s="11">
        <f>+'[2]ANTEPROYECTO 2025'!J310</f>
        <v>0</v>
      </c>
      <c r="M57" s="11">
        <f>+'[2]ANTEPROYECTO 2025'!K310</f>
        <v>0</v>
      </c>
      <c r="N57" s="11">
        <f>+'[2]ANTEPROYECTO 2025'!L310</f>
        <v>0</v>
      </c>
      <c r="O57" s="11">
        <f>+'[2]ANTEPROYECTO 2025'!M310</f>
        <v>0</v>
      </c>
      <c r="P57" s="11">
        <f>+'[2]ANTEPROYECTO 2025'!N310</f>
        <v>0</v>
      </c>
      <c r="Q57" s="11">
        <f>+'[2]ANTEPROYECTO 2025'!O310</f>
        <v>0</v>
      </c>
    </row>
    <row r="58" spans="1:17" ht="15" x14ac:dyDescent="0.25">
      <c r="A58" s="10" t="s">
        <v>59</v>
      </c>
      <c r="B58" s="10"/>
      <c r="C58" s="10"/>
      <c r="D58" s="11">
        <f>+'[1]DETALLE DE EJECUCION 2025 (2)'!C321</f>
        <v>408700000</v>
      </c>
      <c r="E58" s="11">
        <f t="shared" si="9"/>
        <v>0</v>
      </c>
      <c r="F58" s="12">
        <f>+'[1]DETALLE DE EJECUCION 2025 (2)'!D321</f>
        <v>0</v>
      </c>
      <c r="G58" s="12">
        <f>+'[2]ANTEPROYECTO 2025'!E54</f>
        <v>0</v>
      </c>
      <c r="H58" s="12">
        <f>+'[2]ANTEPROYECTO 2025'!F54</f>
        <v>0</v>
      </c>
      <c r="I58" s="11">
        <f>+'[2]ANTEPROYECTO 2025'!F313</f>
        <v>0</v>
      </c>
      <c r="J58" s="11">
        <f>+'[2]ANTEPROYECTO 2025'!H313</f>
        <v>0</v>
      </c>
      <c r="K58" s="11">
        <f>+'[2]ANTEPROYECTO 2025'!I313</f>
        <v>0</v>
      </c>
      <c r="L58" s="11">
        <f>+'[2]ANTEPROYECTO 2025'!J313</f>
        <v>0</v>
      </c>
      <c r="M58" s="11">
        <f>+'[2]ANTEPROYECTO 2025'!K313</f>
        <v>0</v>
      </c>
      <c r="N58" s="11">
        <f>+'[2]ANTEPROYECTO 2025'!L313</f>
        <v>0</v>
      </c>
      <c r="O58" s="11">
        <f>+'[2]ANTEPROYECTO 2025'!M313</f>
        <v>0</v>
      </c>
      <c r="P58" s="11">
        <f>+'[2]ANTEPROYECTO 2025'!N313</f>
        <v>0</v>
      </c>
      <c r="Q58" s="11">
        <f>+'[2]ANTEPROYECTO 2025'!O313</f>
        <v>0</v>
      </c>
    </row>
    <row r="59" spans="1:17" ht="15.75" x14ac:dyDescent="0.25">
      <c r="A59" s="3" t="s">
        <v>60</v>
      </c>
      <c r="B59" s="3"/>
      <c r="C59" s="17"/>
      <c r="D59" s="17">
        <f>+D56+D46+D44+D41+D32+D22+D16</f>
        <v>2213000000</v>
      </c>
      <c r="E59" s="17">
        <f>+E56+E46+E44+E41+E32+E22+E16</f>
        <v>102654757.80000001</v>
      </c>
      <c r="F59" s="18">
        <f>+F16+F22+F32+F41+F44+F46+F56</f>
        <v>102654757.80000001</v>
      </c>
      <c r="G59" s="18">
        <f>+G16+G22+G32+G41+G44+G46+G56+G45</f>
        <v>0</v>
      </c>
      <c r="H59" s="18">
        <f>+H16+H22+H32+H41+H44+H46+H56+H45</f>
        <v>0</v>
      </c>
      <c r="I59" s="18">
        <f>+I16+I22+I32+I41+I44+I46+I56+I45</f>
        <v>0</v>
      </c>
      <c r="J59" s="18">
        <f>+J16+J22+J32+J41+J44+J46+J56+J45</f>
        <v>0</v>
      </c>
      <c r="K59" s="18">
        <f t="shared" ref="K59:Q59" si="11">+K16+K22+K32+K41+K44+K46+K56</f>
        <v>0</v>
      </c>
      <c r="L59" s="18">
        <f t="shared" si="11"/>
        <v>0</v>
      </c>
      <c r="M59" s="18">
        <f t="shared" si="11"/>
        <v>0</v>
      </c>
      <c r="N59" s="18">
        <f t="shared" si="11"/>
        <v>0</v>
      </c>
      <c r="O59" s="18">
        <f t="shared" si="11"/>
        <v>0</v>
      </c>
      <c r="P59" s="18">
        <f t="shared" si="11"/>
        <v>0</v>
      </c>
      <c r="Q59" s="18">
        <f t="shared" si="11"/>
        <v>0</v>
      </c>
    </row>
    <row r="60" spans="1:17" x14ac:dyDescent="0.25">
      <c r="A60" s="10"/>
      <c r="B60" s="10"/>
      <c r="C60" s="10"/>
      <c r="D60" s="11"/>
      <c r="F60" s="11"/>
    </row>
    <row r="61" spans="1:17" ht="15" hidden="1" x14ac:dyDescent="0.25">
      <c r="A61" s="6" t="s">
        <v>61</v>
      </c>
      <c r="B61" s="6"/>
      <c r="C61" s="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s="20" customFormat="1" ht="30" hidden="1" x14ac:dyDescent="0.25">
      <c r="A62" s="7" t="s">
        <v>62</v>
      </c>
      <c r="B62" s="7"/>
      <c r="C62" s="7"/>
      <c r="D62" s="14">
        <v>0</v>
      </c>
      <c r="E62" s="20">
        <f t="shared" ref="E62:E69" si="12">SUM(F62:Q62)</f>
        <v>0</v>
      </c>
      <c r="F62" s="20">
        <f t="shared" ref="F62:Q62" si="13">SUM(F63:F64)</f>
        <v>0</v>
      </c>
      <c r="G62" s="20">
        <f t="shared" si="13"/>
        <v>0</v>
      </c>
      <c r="H62" s="20">
        <f t="shared" si="13"/>
        <v>0</v>
      </c>
      <c r="I62" s="20">
        <f t="shared" si="13"/>
        <v>0</v>
      </c>
      <c r="J62" s="20">
        <f t="shared" si="13"/>
        <v>0</v>
      </c>
      <c r="K62" s="20">
        <f t="shared" si="13"/>
        <v>0</v>
      </c>
      <c r="L62" s="20">
        <f t="shared" si="13"/>
        <v>0</v>
      </c>
      <c r="M62" s="20">
        <f t="shared" si="13"/>
        <v>0</v>
      </c>
      <c r="N62" s="20">
        <f t="shared" si="13"/>
        <v>0</v>
      </c>
      <c r="O62" s="20">
        <f t="shared" si="13"/>
        <v>0</v>
      </c>
      <c r="P62" s="20">
        <f t="shared" si="13"/>
        <v>0</v>
      </c>
      <c r="Q62" s="20">
        <f t="shared" si="13"/>
        <v>0</v>
      </c>
    </row>
    <row r="63" spans="1:17" ht="28.5" hidden="1" x14ac:dyDescent="0.25">
      <c r="A63" s="10" t="s">
        <v>63</v>
      </c>
      <c r="B63" s="10"/>
      <c r="C63" s="10"/>
      <c r="D63" s="11">
        <v>0</v>
      </c>
      <c r="E63" s="2">
        <f t="shared" si="12"/>
        <v>0</v>
      </c>
      <c r="F63" s="11"/>
    </row>
    <row r="64" spans="1:17" ht="28.5" hidden="1" x14ac:dyDescent="0.25">
      <c r="A64" s="10" t="s">
        <v>64</v>
      </c>
      <c r="B64" s="10"/>
      <c r="C64" s="10"/>
      <c r="D64" s="11">
        <v>0</v>
      </c>
      <c r="E64" s="2">
        <f t="shared" si="12"/>
        <v>0</v>
      </c>
      <c r="F64" s="1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7" s="20" customFormat="1" ht="15" hidden="1" x14ac:dyDescent="0.25">
      <c r="A65" s="7" t="s">
        <v>65</v>
      </c>
      <c r="B65" s="7"/>
      <c r="C65" s="7"/>
      <c r="D65" s="14">
        <v>0</v>
      </c>
      <c r="E65" s="20">
        <f t="shared" si="12"/>
        <v>0</v>
      </c>
      <c r="F65" s="20">
        <f t="shared" ref="F65:Q65" si="14">SUM(F66:F67)</f>
        <v>0</v>
      </c>
      <c r="G65" s="20">
        <v>0</v>
      </c>
      <c r="H65" s="20">
        <v>0</v>
      </c>
      <c r="I65" s="20">
        <f t="shared" si="14"/>
        <v>0</v>
      </c>
      <c r="J65" s="20">
        <f t="shared" si="14"/>
        <v>0</v>
      </c>
      <c r="K65" s="20">
        <f t="shared" si="14"/>
        <v>0</v>
      </c>
      <c r="L65" s="20">
        <f t="shared" si="14"/>
        <v>0</v>
      </c>
      <c r="M65" s="20">
        <f t="shared" si="14"/>
        <v>0</v>
      </c>
      <c r="N65" s="20">
        <f t="shared" si="14"/>
        <v>0</v>
      </c>
      <c r="O65" s="20">
        <f t="shared" si="14"/>
        <v>0</v>
      </c>
      <c r="P65" s="20">
        <f t="shared" si="14"/>
        <v>0</v>
      </c>
      <c r="Q65" s="20">
        <f t="shared" si="14"/>
        <v>0</v>
      </c>
    </row>
    <row r="66" spans="1:17" ht="28.5" hidden="1" x14ac:dyDescent="0.25">
      <c r="A66" s="10" t="s">
        <v>66</v>
      </c>
      <c r="B66" s="10"/>
      <c r="C66" s="10"/>
      <c r="D66" s="11">
        <v>0</v>
      </c>
      <c r="E66" s="2">
        <f t="shared" si="12"/>
        <v>0</v>
      </c>
      <c r="F66" s="11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7" ht="28.5" hidden="1" x14ac:dyDescent="0.25">
      <c r="A67" s="10" t="s">
        <v>67</v>
      </c>
      <c r="B67" s="10"/>
      <c r="C67" s="10"/>
      <c r="D67" s="11"/>
      <c r="E67" s="2">
        <f t="shared" si="12"/>
        <v>0</v>
      </c>
      <c r="F67" s="1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7" s="20" customFormat="1" ht="30" hidden="1" x14ac:dyDescent="0.25">
      <c r="A68" s="7" t="s">
        <v>68</v>
      </c>
      <c r="B68" s="7"/>
      <c r="C68" s="7"/>
      <c r="D68" s="14">
        <v>0</v>
      </c>
      <c r="E68" s="20">
        <f t="shared" si="12"/>
        <v>0</v>
      </c>
      <c r="F68" s="20">
        <f t="shared" ref="F68:Q68" si="15">SUM(F69)</f>
        <v>0</v>
      </c>
      <c r="G68" s="20">
        <v>0</v>
      </c>
      <c r="H68" s="20">
        <v>0</v>
      </c>
      <c r="I68" s="20">
        <f t="shared" si="15"/>
        <v>0</v>
      </c>
      <c r="J68" s="20">
        <f t="shared" si="15"/>
        <v>0</v>
      </c>
      <c r="K68" s="20">
        <f t="shared" si="15"/>
        <v>0</v>
      </c>
      <c r="L68" s="20">
        <f t="shared" si="15"/>
        <v>0</v>
      </c>
      <c r="M68" s="20">
        <f t="shared" si="15"/>
        <v>0</v>
      </c>
      <c r="N68" s="20">
        <f t="shared" si="15"/>
        <v>0</v>
      </c>
      <c r="O68" s="20">
        <f t="shared" si="15"/>
        <v>0</v>
      </c>
      <c r="P68" s="20">
        <f t="shared" si="15"/>
        <v>0</v>
      </c>
      <c r="Q68" s="20">
        <f t="shared" si="15"/>
        <v>0</v>
      </c>
    </row>
    <row r="69" spans="1:17" ht="28.5" hidden="1" x14ac:dyDescent="0.25">
      <c r="A69" s="10" t="s">
        <v>69</v>
      </c>
      <c r="B69" s="10"/>
      <c r="C69" s="10"/>
      <c r="D69" s="11">
        <v>0</v>
      </c>
      <c r="E69" s="2">
        <f t="shared" si="12"/>
        <v>0</v>
      </c>
      <c r="F69" s="1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7" ht="15.75" x14ac:dyDescent="0.25">
      <c r="A70" s="21" t="s">
        <v>70</v>
      </c>
      <c r="B70" s="21"/>
      <c r="C70" s="21"/>
      <c r="D70" s="22">
        <v>0</v>
      </c>
      <c r="E70" s="22">
        <v>0</v>
      </c>
      <c r="F70" s="23">
        <f t="shared" ref="F70:Q70" si="16">F62+F65+F68</f>
        <v>0</v>
      </c>
      <c r="G70" s="24">
        <f t="shared" si="16"/>
        <v>0</v>
      </c>
      <c r="H70" s="24">
        <f t="shared" si="16"/>
        <v>0</v>
      </c>
      <c r="I70" s="24">
        <f t="shared" si="16"/>
        <v>0</v>
      </c>
      <c r="J70" s="24">
        <f t="shared" si="16"/>
        <v>0</v>
      </c>
      <c r="K70" s="24">
        <f t="shared" si="16"/>
        <v>0</v>
      </c>
      <c r="L70" s="24">
        <f t="shared" si="16"/>
        <v>0</v>
      </c>
      <c r="M70" s="24">
        <f t="shared" si="16"/>
        <v>0</v>
      </c>
      <c r="N70" s="24">
        <f t="shared" si="16"/>
        <v>0</v>
      </c>
      <c r="O70" s="24">
        <f t="shared" si="16"/>
        <v>0</v>
      </c>
      <c r="P70" s="24">
        <f t="shared" si="16"/>
        <v>0</v>
      </c>
      <c r="Q70" s="24">
        <f t="shared" si="16"/>
        <v>0</v>
      </c>
    </row>
    <row r="72" spans="1:17" ht="15.75" x14ac:dyDescent="0.25">
      <c r="A72" s="3" t="s">
        <v>71</v>
      </c>
      <c r="B72" s="3"/>
      <c r="C72" s="3"/>
      <c r="D72" s="17">
        <f>+D70+D59</f>
        <v>2213000000</v>
      </c>
      <c r="E72" s="17">
        <f>+E70+E59</f>
        <v>102654757.80000001</v>
      </c>
      <c r="F72" s="25">
        <f>+F70+F59</f>
        <v>102654757.80000001</v>
      </c>
      <c r="G72" s="25">
        <f t="shared" ref="G72:Q72" si="17">+G70+G59</f>
        <v>0</v>
      </c>
      <c r="H72" s="25">
        <f t="shared" si="17"/>
        <v>0</v>
      </c>
      <c r="I72" s="25">
        <f t="shared" si="17"/>
        <v>0</v>
      </c>
      <c r="J72" s="25">
        <f t="shared" si="17"/>
        <v>0</v>
      </c>
      <c r="K72" s="25">
        <f t="shared" si="17"/>
        <v>0</v>
      </c>
      <c r="L72" s="25">
        <f t="shared" si="17"/>
        <v>0</v>
      </c>
      <c r="M72" s="25">
        <f t="shared" si="17"/>
        <v>0</v>
      </c>
      <c r="N72" s="25">
        <f t="shared" si="17"/>
        <v>0</v>
      </c>
      <c r="O72" s="25">
        <f t="shared" si="17"/>
        <v>0</v>
      </c>
      <c r="P72" s="25">
        <f t="shared" si="17"/>
        <v>0</v>
      </c>
      <c r="Q72" s="25">
        <f t="shared" si="17"/>
        <v>0</v>
      </c>
    </row>
    <row r="73" spans="1:17" s="29" customFormat="1" ht="15.75" x14ac:dyDescent="0.25">
      <c r="A73" s="26"/>
      <c r="B73" s="26"/>
      <c r="C73" s="26"/>
      <c r="D73" s="27"/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s="29" customFormat="1" ht="15.75" x14ac:dyDescent="0.25">
      <c r="A74" s="26"/>
      <c r="B74" s="26"/>
      <c r="C74" s="26"/>
      <c r="D74" s="27"/>
      <c r="E74" s="28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" t="s">
        <v>72</v>
      </c>
    </row>
    <row r="76" spans="1:17" x14ac:dyDescent="0.25">
      <c r="A76" s="2" t="s">
        <v>73</v>
      </c>
    </row>
    <row r="77" spans="1:17" x14ac:dyDescent="0.25">
      <c r="A77" s="2" t="s">
        <v>74</v>
      </c>
    </row>
    <row r="79" spans="1:17" ht="18" x14ac:dyDescent="0.25">
      <c r="A79" s="30" t="s">
        <v>75</v>
      </c>
      <c r="B79" s="30"/>
      <c r="C79" s="30"/>
    </row>
    <row r="80" spans="1:17" ht="18" x14ac:dyDescent="0.25">
      <c r="A80" s="31" t="s">
        <v>76</v>
      </c>
      <c r="B80" s="32"/>
      <c r="C80" s="32"/>
      <c r="D80" s="31"/>
      <c r="E80" s="31"/>
      <c r="F80" s="31"/>
      <c r="G80" s="33"/>
    </row>
    <row r="81" spans="1:9" ht="18" x14ac:dyDescent="0.25">
      <c r="A81" s="31" t="s">
        <v>77</v>
      </c>
      <c r="B81" s="32"/>
      <c r="C81" s="32"/>
      <c r="D81" s="31"/>
      <c r="E81" s="31"/>
      <c r="F81" s="31"/>
      <c r="G81" s="33"/>
    </row>
    <row r="82" spans="1:9" ht="15" customHeight="1" x14ac:dyDescent="0.25">
      <c r="A82" s="34" t="s">
        <v>78</v>
      </c>
      <c r="B82" s="34"/>
      <c r="C82" s="34"/>
      <c r="D82" s="34"/>
      <c r="E82" s="34"/>
      <c r="F82" s="34"/>
      <c r="G82" s="33"/>
    </row>
    <row r="83" spans="1:9" ht="29.25" customHeight="1" x14ac:dyDescent="0.25">
      <c r="A83" s="34"/>
      <c r="B83" s="34"/>
      <c r="C83" s="34"/>
      <c r="D83" s="34"/>
      <c r="E83" s="34"/>
      <c r="F83" s="34"/>
      <c r="G83" s="33"/>
    </row>
    <row r="84" spans="1:9" x14ac:dyDescent="0.25">
      <c r="A84" s="31" t="s">
        <v>79</v>
      </c>
      <c r="B84" s="31"/>
      <c r="C84" s="31"/>
      <c r="D84" s="31"/>
      <c r="E84" s="31"/>
      <c r="F84" s="31"/>
      <c r="G84" s="33"/>
    </row>
    <row r="85" spans="1:9" x14ac:dyDescent="0.25">
      <c r="A85" s="31" t="s">
        <v>80</v>
      </c>
      <c r="B85" s="31"/>
      <c r="C85" s="31"/>
      <c r="D85" s="31"/>
      <c r="E85" s="31"/>
      <c r="F85" s="31"/>
      <c r="G85" s="33"/>
    </row>
    <row r="86" spans="1:9" x14ac:dyDescent="0.25">
      <c r="A86" s="31" t="s">
        <v>81</v>
      </c>
      <c r="B86" s="31"/>
      <c r="C86" s="31"/>
      <c r="D86" s="35"/>
      <c r="E86" s="31"/>
      <c r="F86" s="31"/>
      <c r="G86" s="33"/>
    </row>
    <row r="87" spans="1:9" x14ac:dyDescent="0.25">
      <c r="A87" s="31" t="s">
        <v>82</v>
      </c>
      <c r="B87" s="31"/>
      <c r="C87" s="31"/>
      <c r="D87" s="35"/>
      <c r="E87" s="31"/>
      <c r="F87" s="31"/>
      <c r="G87" s="33"/>
    </row>
    <row r="88" spans="1:9" x14ac:dyDescent="0.25">
      <c r="I88" s="36"/>
    </row>
    <row r="89" spans="1:9" x14ac:dyDescent="0.25">
      <c r="I89" s="36"/>
    </row>
    <row r="90" spans="1:9" x14ac:dyDescent="0.25">
      <c r="A90" s="37" t="s">
        <v>83</v>
      </c>
      <c r="B90" s="37"/>
      <c r="C90" s="37"/>
      <c r="G90" s="38"/>
      <c r="H90" s="38"/>
      <c r="I90" s="36"/>
    </row>
    <row r="91" spans="1:9" x14ac:dyDescent="0.25">
      <c r="A91" s="37" t="s">
        <v>84</v>
      </c>
    </row>
    <row r="92" spans="1:9" x14ac:dyDescent="0.25">
      <c r="A92" s="2" t="s">
        <v>85</v>
      </c>
    </row>
    <row r="95" spans="1:9" x14ac:dyDescent="0.25">
      <c r="A95" s="2" t="s">
        <v>86</v>
      </c>
    </row>
    <row r="96" spans="1:9" x14ac:dyDescent="0.25">
      <c r="A96" s="2" t="s">
        <v>87</v>
      </c>
    </row>
    <row r="97" spans="1:1" x14ac:dyDescent="0.25">
      <c r="A97" s="2" t="s">
        <v>88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8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2025-02-19T18:25:50Z</dcterms:created>
  <dcterms:modified xsi:type="dcterms:W3CDTF">2025-02-19T19:00:29Z</dcterms:modified>
</cp:coreProperties>
</file>