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Isabel Vargas\Desktop\Maria Isabel\Maria Isabel 2022\NOMINA PORTAL DE TRANSP. 2022\NOMINA MES DE ABRIL 2022\"/>
    </mc:Choice>
  </mc:AlternateContent>
  <bookViews>
    <workbookView xWindow="0" yWindow="0" windowWidth="21600" windowHeight="9645"/>
  </bookViews>
  <sheets>
    <sheet name="ABRIL 2022" sheetId="1" r:id="rId1"/>
  </sheets>
  <definedNames>
    <definedName name="_xlnm.Print_Area" localSheetId="0">'ABRIL 2022'!$A$1:$O$49</definedName>
    <definedName name="_xlnm.Print_Titles" localSheetId="0">'ABRIL 2022'!$1:$6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1" l="1"/>
  <c r="N15" i="1" l="1"/>
  <c r="L20" i="1" l="1"/>
  <c r="K20" i="1"/>
  <c r="J20" i="1"/>
  <c r="H20" i="1"/>
  <c r="G20" i="1"/>
  <c r="N19" i="1"/>
  <c r="I19" i="1"/>
  <c r="N18" i="1"/>
  <c r="I18" i="1"/>
  <c r="N17" i="1"/>
  <c r="I17" i="1"/>
  <c r="N16" i="1"/>
  <c r="I16" i="1"/>
  <c r="I15" i="1"/>
  <c r="O15" i="1" s="1"/>
  <c r="N14" i="1"/>
  <c r="I14" i="1"/>
  <c r="N13" i="1"/>
  <c r="I13" i="1"/>
  <c r="N12" i="1"/>
  <c r="I12" i="1"/>
  <c r="N11" i="1"/>
  <c r="I11" i="1"/>
  <c r="N10" i="1"/>
  <c r="I10" i="1"/>
  <c r="N9" i="1"/>
  <c r="I9" i="1"/>
  <c r="N8" i="1"/>
  <c r="I8" i="1"/>
  <c r="N7" i="1"/>
  <c r="I7" i="1"/>
  <c r="O16" i="1" l="1"/>
  <c r="O18" i="1"/>
  <c r="O9" i="1"/>
  <c r="O19" i="1"/>
  <c r="O11" i="1"/>
  <c r="O8" i="1"/>
  <c r="O17" i="1"/>
  <c r="O13" i="1"/>
  <c r="O10" i="1"/>
  <c r="O12" i="1"/>
  <c r="O14" i="1"/>
  <c r="N20" i="1"/>
  <c r="O7" i="1"/>
  <c r="I20" i="1"/>
  <c r="M20" i="1"/>
  <c r="O20" i="1" l="1"/>
</calcChain>
</file>

<file path=xl/sharedStrings.xml><?xml version="1.0" encoding="utf-8"?>
<sst xmlns="http://schemas.openxmlformats.org/spreadsheetml/2006/main" count="97" uniqueCount="66">
  <si>
    <t>NO.</t>
  </si>
  <si>
    <t>NOMBRE</t>
  </si>
  <si>
    <t>DEPARTAMENTO</t>
  </si>
  <si>
    <t>FUNCION</t>
  </si>
  <si>
    <t>ESTATUS</t>
  </si>
  <si>
    <t>GENERO</t>
  </si>
  <si>
    <r>
      <rPr>
        <b/>
        <sz val="12"/>
        <rFont val="Calibri"/>
        <family val="2"/>
        <scheme val="minor"/>
      </rPr>
      <t>SUELDO
BRUTO (RD$)</t>
    </r>
  </si>
  <si>
    <t>Otros Ing. (Saldo a Favor)</t>
  </si>
  <si>
    <t>Total Ing.</t>
  </si>
  <si>
    <t>AFP</t>
  </si>
  <si>
    <t>ISR</t>
  </si>
  <si>
    <t>SFS</t>
  </si>
  <si>
    <t>Otros Desc.</t>
  </si>
  <si>
    <t>Total Desc.</t>
  </si>
  <si>
    <t>NETO</t>
  </si>
  <si>
    <t>Secretaria</t>
  </si>
  <si>
    <t>EN TRAMITE DE PENSION</t>
  </si>
  <si>
    <t>FEMENINO</t>
  </si>
  <si>
    <t>HECTOR RAFAEL GARCIA VERAS</t>
  </si>
  <si>
    <t>DEPARTAMENTO DE COMUNICACIONES</t>
  </si>
  <si>
    <t>MASCULINO</t>
  </si>
  <si>
    <t>JULIA YSABEL ABREU RONDON</t>
  </si>
  <si>
    <t>Coordinadora monitoreo aerodromos (CCTV)</t>
  </si>
  <si>
    <t>DIVISION DE SERVICIOS GENERALES</t>
  </si>
  <si>
    <t>JOSE GREGORIO PANIAGUA REYES</t>
  </si>
  <si>
    <t>Operador de Equipos Pesados</t>
  </si>
  <si>
    <t>ANDRES MILIAN PEREZ SANCHEZ</t>
  </si>
  <si>
    <t>JUAN  MARTINEZ MUESES</t>
  </si>
  <si>
    <t>JOSEFINA SOFIA GARCIA HERNANDEZ</t>
  </si>
  <si>
    <t>Conserje</t>
  </si>
  <si>
    <t>CARIDAD MENDEZ FELIZ</t>
  </si>
  <si>
    <t>ADA ALGISA FONTANA</t>
  </si>
  <si>
    <t>DEPARTAMENTO DE RECURSOS HUMANOS</t>
  </si>
  <si>
    <t>Auxiliar de Nóminas</t>
  </si>
  <si>
    <t>LOURDES ABREU GERMAN</t>
  </si>
  <si>
    <t>SECCION  DE ACTIVO FIJO</t>
  </si>
  <si>
    <t xml:space="preserve">Secretaria </t>
  </si>
  <si>
    <t>MARY LUZ ERICKSON</t>
  </si>
  <si>
    <t>AEROPUERTO INT.  DEL CIBAO</t>
  </si>
  <si>
    <t>Supervisor Aeroportuario</t>
  </si>
  <si>
    <t>LORENZO ANTONIO SARITA REYES</t>
  </si>
  <si>
    <t>AEROPUERTO INT. PTO. PLATA</t>
  </si>
  <si>
    <t>Sub-Delegado Aeroportuario</t>
  </si>
  <si>
    <t>CARMEN M. SEPULVEDA M.</t>
  </si>
  <si>
    <t>AEROPUERTO INT.  PUNTA CANA</t>
  </si>
  <si>
    <t>RAMIRO SANCHEZ</t>
  </si>
  <si>
    <t>AERODROMO MONTECRISTI</t>
  </si>
  <si>
    <t>Jardinero</t>
  </si>
  <si>
    <t>TOTAL GENERAL</t>
  </si>
  <si>
    <t>Preparado Por:</t>
  </si>
  <si>
    <t>Revisado Por:</t>
  </si>
  <si>
    <t>Auditado por:</t>
  </si>
  <si>
    <t>JEANNETTE MERCEDES ASCENCION BURGOS</t>
  </si>
  <si>
    <t>MARISOL MARIANO HERNANDEZ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</si>
  <si>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</si>
  <si>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</si>
  <si>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</si>
  <si>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</si>
  <si>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</si>
  <si>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</si>
  <si>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</si>
  <si>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</si>
  <si>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>Encargado de Relaciones Públicas</t>
  </si>
  <si>
    <t>CONCEPCION MARIA PAULINO DE MEDRANO</t>
  </si>
  <si>
    <t>Enc. División Registro y Control de Nómina</t>
  </si>
  <si>
    <t>NOMINA PERSONAL EN TRAMITE DE PENSION CORRESPONDIENTE AL MES DE ABRIL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</si>
</sst>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43" fontId="3" fillId="0" borderId="3" xfId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43" fontId="8" fillId="0" borderId="0" xfId="1" applyFont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43" fontId="0" fillId="0" borderId="0" xfId="0" applyNumberForma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1091045</xdr:colOff>
      <xdr:row>0</xdr:row>
      <xdr:rowOff>166996</xdr:rowOff>
    </xdr:from>
    <xdr:to>
      <xdr:col>7</xdr:col>
      <xdr:colOff>1489363</xdr:colOff>
      <xdr:row>4</xdr:row>
      <xdr:rowOff>155864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E99DB3D5-7EA5-4893-B1BC-766DEE0287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0148454" y="166996"/>
          <a:ext cx="5299364" cy="1686050"/>
        </a:xfrm>
        <a:prstGeom prst="rect">
          <a:avLst/>
        </a:prstGeom>
      </xdr:spPr>
    </xdr:pic>
    <xdr:clientData/>
  </xdr:twoCellAnchor>
  <xdr:twoCellAnchor>
    <xdr:from>
      <xdr:col>1</xdr:col>
      <xdr:colOff>1053987</xdr:colOff>
      <xdr:row>26</xdr:row>
      <xdr:rowOff>235395</xdr:rowOff>
    </xdr:from>
    <xdr:to>
      <xdr:col>2</xdr:col>
      <xdr:colOff>555265</xdr:colOff>
      <xdr:row>26</xdr:row>
      <xdr:rowOff>235395</xdr:rowOff>
    </xdr:to>
    <xdr:cxnSp macro="">
      <xdr:nvCxnSpPr>
        <xdr:cNvPr id="3" name="3 Conector recto"/>
        <xdr:cNvCxnSpPr/>
      </xdr:nvCxnSpPr>
      <xdr:spPr>
        <a:xfrm>
          <a:off x="1421380" y="10399931"/>
          <a:ext cx="208663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147751</xdr:colOff>
      <xdr:row>26</xdr:row>
      <xdr:rowOff>216477</xdr:rowOff>
    </xdr:from>
    <xdr:to>
      <xdr:col>8</xdr:col>
      <xdr:colOff>194830</xdr:colOff>
      <xdr:row>26</xdr:row>
      <xdr:rowOff>217714</xdr:rowOff>
    </xdr:to>
    <xdr:cxnSp macro="">
      <xdr:nvCxnSpPr>
        <xdr:cNvPr id="4" name="11 Conector recto"/>
        <xdr:cNvCxnSpPr/>
      </xdr:nvCxnSpPr>
      <xdr:spPr>
        <a:xfrm flipV="1">
          <a:off x="15797326" y="244056477"/>
          <a:ext cx="4190454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1883353</xdr:colOff>
      <xdr:row>26</xdr:row>
      <xdr:rowOff>216477</xdr:rowOff>
    </xdr:from>
    <xdr:to>
      <xdr:col>14</xdr:col>
      <xdr:colOff>1536989</xdr:colOff>
      <xdr:row>26</xdr:row>
      <xdr:rowOff>216477</xdr:rowOff>
    </xdr:to>
    <xdr:cxnSp macro="">
      <xdr:nvCxnSpPr>
        <xdr:cNvPr id="5" name="15 Conector recto"/>
        <xdr:cNvCxnSpPr/>
      </xdr:nvCxnSpPr>
      <xdr:spPr>
        <a:xfrm flipV="1">
          <a:off x="28962928" y="244056477"/>
          <a:ext cx="340648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952501</xdr:colOff>
      <xdr:row>46</xdr:row>
      <xdr:rowOff>327808</xdr:rowOff>
    </xdr:from>
    <xdr:to>
      <xdr:col>2</xdr:col>
      <xdr:colOff>1209181</xdr:colOff>
      <xdr:row>46</xdr:row>
      <xdr:rowOff>327808</xdr:rowOff>
    </xdr:to>
    <xdr:cxnSp macro="">
      <xdr:nvCxnSpPr>
        <xdr:cNvPr id="6" name="17 Conector recto"/>
        <xdr:cNvCxnSpPr/>
      </xdr:nvCxnSpPr>
      <xdr:spPr>
        <a:xfrm>
          <a:off x="1319894" y="12315701"/>
          <a:ext cx="2842037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99033</xdr:colOff>
      <xdr:row>46</xdr:row>
      <xdr:rowOff>254206</xdr:rowOff>
    </xdr:from>
    <xdr:to>
      <xdr:col>8</xdr:col>
      <xdr:colOff>340179</xdr:colOff>
      <xdr:row>46</xdr:row>
      <xdr:rowOff>272143</xdr:rowOff>
    </xdr:to>
    <xdr:cxnSp macro="">
      <xdr:nvCxnSpPr>
        <xdr:cNvPr id="7" name="23 Conector recto"/>
        <xdr:cNvCxnSpPr/>
      </xdr:nvCxnSpPr>
      <xdr:spPr>
        <a:xfrm>
          <a:off x="10835069" y="12242099"/>
          <a:ext cx="2459110" cy="179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0"/>
  <sheetViews>
    <sheetView showGridLines="0" tabSelected="1" view="pageBreakPreview" zoomScale="55" zoomScaleNormal="55" zoomScaleSheetLayoutView="55" workbookViewId="0">
      <selection activeCell="F13" sqref="F13"/>
    </sheetView>
  </sheetViews>
  <sheetFormatPr baseColWidth="10" defaultColWidth="9.140625" defaultRowHeight="15" x14ac:dyDescent="0.25"/>
  <cols>
    <col min="1" max="1" width="8" style="17" customWidth="1"/>
    <col min="2" max="2" width="45.28515625" customWidth="1"/>
    <col min="3" max="3" width="43.7109375" customWidth="1"/>
    <col min="4" max="4" width="38.85546875" customWidth="1"/>
    <col min="5" max="5" width="32.5703125" customWidth="1"/>
    <col min="6" max="6" width="20.42578125" style="18" customWidth="1"/>
    <col min="7" max="7" width="20.42578125" customWidth="1"/>
    <col min="8" max="8" width="24" customWidth="1"/>
    <col min="9" max="13" width="20.42578125" customWidth="1"/>
    <col min="14" max="14" width="24.7109375" customWidth="1"/>
    <col min="15" max="15" width="20.42578125" customWidth="1"/>
    <col min="17" max="17" width="10.5703125" bestFit="1" customWidth="1"/>
    <col min="18" max="18" width="11.28515625" bestFit="1" customWidth="1"/>
  </cols>
  <sheetData>
    <row r="1" spans="1:17" s="1" customFormat="1" ht="21" customHeight="1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7" s="1" customFormat="1" ht="47.25" customHeight="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7" s="1" customFormat="1" ht="33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17" s="1" customFormat="1" ht="33" customHeight="1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17" s="2" customFormat="1" ht="39" customHeight="1" x14ac:dyDescent="0.25">
      <c r="A5" s="37" t="s">
        <v>65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1:17" s="6" customFormat="1" ht="35.1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4" t="s">
        <v>6</v>
      </c>
      <c r="H6" s="3" t="s">
        <v>7</v>
      </c>
      <c r="I6" s="3" t="s">
        <v>8</v>
      </c>
      <c r="J6" s="3" t="s">
        <v>9</v>
      </c>
      <c r="K6" s="3" t="s">
        <v>10</v>
      </c>
      <c r="L6" s="3" t="s">
        <v>11</v>
      </c>
      <c r="M6" s="3" t="s">
        <v>12</v>
      </c>
      <c r="N6" s="3" t="s">
        <v>13</v>
      </c>
      <c r="O6" s="3" t="s">
        <v>14</v>
      </c>
      <c r="P6" s="5"/>
      <c r="Q6"/>
    </row>
    <row r="7" spans="1:17" s="12" customFormat="1" ht="35.1" customHeight="1" x14ac:dyDescent="0.25">
      <c r="A7" s="7">
        <v>1</v>
      </c>
      <c r="B7" s="8" t="s">
        <v>18</v>
      </c>
      <c r="C7" s="8" t="s">
        <v>19</v>
      </c>
      <c r="D7" s="8" t="s">
        <v>62</v>
      </c>
      <c r="E7" s="9" t="s">
        <v>16</v>
      </c>
      <c r="F7" s="7" t="s">
        <v>20</v>
      </c>
      <c r="G7" s="10">
        <v>80000</v>
      </c>
      <c r="H7" s="10">
        <v>0</v>
      </c>
      <c r="I7" s="10">
        <f t="shared" ref="I7:I19" si="0">+G7</f>
        <v>80000</v>
      </c>
      <c r="J7" s="10">
        <v>2296</v>
      </c>
      <c r="K7" s="10">
        <v>7400.94</v>
      </c>
      <c r="L7" s="10">
        <v>2432</v>
      </c>
      <c r="M7" s="10">
        <v>0</v>
      </c>
      <c r="N7" s="10">
        <f t="shared" ref="N7:N19" si="1">SUM(J7:M7)</f>
        <v>12128.939999999999</v>
      </c>
      <c r="O7" s="10">
        <f t="shared" ref="O7:O19" si="2">+I7-N7</f>
        <v>67871.06</v>
      </c>
      <c r="P7" s="11"/>
      <c r="Q7"/>
    </row>
    <row r="8" spans="1:17" s="12" customFormat="1" ht="33" customHeight="1" x14ac:dyDescent="0.25">
      <c r="A8" s="7">
        <v>2</v>
      </c>
      <c r="B8" s="8" t="s">
        <v>21</v>
      </c>
      <c r="C8" s="8" t="s">
        <v>19</v>
      </c>
      <c r="D8" s="8" t="s">
        <v>22</v>
      </c>
      <c r="E8" s="9" t="s">
        <v>16</v>
      </c>
      <c r="F8" s="7" t="s">
        <v>17</v>
      </c>
      <c r="G8" s="10">
        <v>54000</v>
      </c>
      <c r="H8" s="10">
        <v>0</v>
      </c>
      <c r="I8" s="10">
        <f t="shared" si="0"/>
        <v>54000</v>
      </c>
      <c r="J8" s="10">
        <v>1549.8</v>
      </c>
      <c r="K8" s="10">
        <v>2418.54</v>
      </c>
      <c r="L8" s="10">
        <v>1641.6</v>
      </c>
      <c r="M8" s="10">
        <v>0</v>
      </c>
      <c r="N8" s="10">
        <f t="shared" si="1"/>
        <v>5609.9400000000005</v>
      </c>
      <c r="O8" s="10">
        <f t="shared" si="2"/>
        <v>48390.06</v>
      </c>
      <c r="P8" s="11"/>
      <c r="Q8" s="34"/>
    </row>
    <row r="9" spans="1:17" s="12" customFormat="1" ht="35.1" customHeight="1" x14ac:dyDescent="0.25">
      <c r="A9" s="7">
        <v>3</v>
      </c>
      <c r="B9" s="8" t="s">
        <v>24</v>
      </c>
      <c r="C9" s="8" t="s">
        <v>23</v>
      </c>
      <c r="D9" s="8" t="s">
        <v>25</v>
      </c>
      <c r="E9" s="9" t="s">
        <v>16</v>
      </c>
      <c r="F9" s="7" t="s">
        <v>20</v>
      </c>
      <c r="G9" s="10">
        <v>19800</v>
      </c>
      <c r="H9" s="10">
        <v>0</v>
      </c>
      <c r="I9" s="10">
        <f t="shared" si="0"/>
        <v>19800</v>
      </c>
      <c r="J9" s="10">
        <v>568.26</v>
      </c>
      <c r="K9" s="10">
        <v>0</v>
      </c>
      <c r="L9" s="10">
        <v>601.91999999999996</v>
      </c>
      <c r="M9" s="10">
        <v>0</v>
      </c>
      <c r="N9" s="10">
        <f t="shared" si="1"/>
        <v>1170.1799999999998</v>
      </c>
      <c r="O9" s="10">
        <f t="shared" si="2"/>
        <v>18629.82</v>
      </c>
      <c r="P9" s="11"/>
      <c r="Q9" s="34"/>
    </row>
    <row r="10" spans="1:17" s="12" customFormat="1" ht="35.1" customHeight="1" x14ac:dyDescent="0.25">
      <c r="A10" s="7">
        <v>4</v>
      </c>
      <c r="B10" s="8" t="s">
        <v>26</v>
      </c>
      <c r="C10" s="8" t="s">
        <v>23</v>
      </c>
      <c r="D10" s="8" t="s">
        <v>25</v>
      </c>
      <c r="E10" s="9" t="s">
        <v>16</v>
      </c>
      <c r="F10" s="7" t="s">
        <v>20</v>
      </c>
      <c r="G10" s="10">
        <v>19800</v>
      </c>
      <c r="H10" s="10">
        <v>0</v>
      </c>
      <c r="I10" s="10">
        <f t="shared" si="0"/>
        <v>19800</v>
      </c>
      <c r="J10" s="10">
        <v>568.26</v>
      </c>
      <c r="K10" s="10">
        <v>0</v>
      </c>
      <c r="L10" s="10">
        <v>601.91999999999996</v>
      </c>
      <c r="M10" s="10">
        <v>0</v>
      </c>
      <c r="N10" s="10">
        <f t="shared" si="1"/>
        <v>1170.1799999999998</v>
      </c>
      <c r="O10" s="10">
        <f t="shared" si="2"/>
        <v>18629.82</v>
      </c>
      <c r="P10" s="11"/>
      <c r="Q10"/>
    </row>
    <row r="11" spans="1:17" s="12" customFormat="1" ht="35.1" customHeight="1" x14ac:dyDescent="0.25">
      <c r="A11" s="7">
        <v>5</v>
      </c>
      <c r="B11" s="8" t="s">
        <v>27</v>
      </c>
      <c r="C11" s="8" t="s">
        <v>23</v>
      </c>
      <c r="D11" s="8" t="s">
        <v>25</v>
      </c>
      <c r="E11" s="9" t="s">
        <v>16</v>
      </c>
      <c r="F11" s="7" t="s">
        <v>20</v>
      </c>
      <c r="G11" s="10">
        <v>19800</v>
      </c>
      <c r="H11" s="10">
        <v>0</v>
      </c>
      <c r="I11" s="10">
        <f t="shared" si="0"/>
        <v>19800</v>
      </c>
      <c r="J11" s="10">
        <v>568.26</v>
      </c>
      <c r="K11" s="10">
        <v>0</v>
      </c>
      <c r="L11" s="10">
        <v>601.91999999999996</v>
      </c>
      <c r="M11" s="10">
        <v>0</v>
      </c>
      <c r="N11" s="10">
        <f t="shared" si="1"/>
        <v>1170.1799999999998</v>
      </c>
      <c r="O11" s="10">
        <f t="shared" si="2"/>
        <v>18629.82</v>
      </c>
      <c r="P11" s="11"/>
      <c r="Q11"/>
    </row>
    <row r="12" spans="1:17" s="12" customFormat="1" ht="35.1" customHeight="1" x14ac:dyDescent="0.25">
      <c r="A12" s="7">
        <v>6</v>
      </c>
      <c r="B12" s="8" t="s">
        <v>28</v>
      </c>
      <c r="C12" s="8" t="s">
        <v>23</v>
      </c>
      <c r="D12" s="8" t="s">
        <v>29</v>
      </c>
      <c r="E12" s="9" t="s">
        <v>16</v>
      </c>
      <c r="F12" s="7" t="s">
        <v>17</v>
      </c>
      <c r="G12" s="10">
        <v>17820</v>
      </c>
      <c r="H12" s="10">
        <v>0</v>
      </c>
      <c r="I12" s="10">
        <f t="shared" si="0"/>
        <v>17820</v>
      </c>
      <c r="J12" s="10">
        <v>511.43</v>
      </c>
      <c r="K12" s="10">
        <v>0</v>
      </c>
      <c r="L12" s="10">
        <v>541.73</v>
      </c>
      <c r="M12" s="10">
        <v>0</v>
      </c>
      <c r="N12" s="10">
        <f t="shared" si="1"/>
        <v>1053.1600000000001</v>
      </c>
      <c r="O12" s="10">
        <f t="shared" si="2"/>
        <v>16766.84</v>
      </c>
      <c r="P12" s="11"/>
      <c r="Q12"/>
    </row>
    <row r="13" spans="1:17" s="12" customFormat="1" ht="35.1" customHeight="1" x14ac:dyDescent="0.25">
      <c r="A13" s="7">
        <v>7</v>
      </c>
      <c r="B13" s="8" t="s">
        <v>30</v>
      </c>
      <c r="C13" s="8" t="s">
        <v>23</v>
      </c>
      <c r="D13" s="8" t="s">
        <v>29</v>
      </c>
      <c r="E13" s="9" t="s">
        <v>16</v>
      </c>
      <c r="F13" s="7" t="s">
        <v>17</v>
      </c>
      <c r="G13" s="10">
        <v>16500</v>
      </c>
      <c r="H13" s="10">
        <v>0</v>
      </c>
      <c r="I13" s="10">
        <f t="shared" si="0"/>
        <v>16500</v>
      </c>
      <c r="J13" s="10">
        <v>473.55</v>
      </c>
      <c r="K13" s="10">
        <v>0</v>
      </c>
      <c r="L13" s="10">
        <v>501.6</v>
      </c>
      <c r="M13" s="10">
        <v>221.55</v>
      </c>
      <c r="N13" s="10">
        <f t="shared" si="1"/>
        <v>1196.7</v>
      </c>
      <c r="O13" s="10">
        <f t="shared" si="2"/>
        <v>15303.3</v>
      </c>
      <c r="P13" s="11"/>
      <c r="Q13"/>
    </row>
    <row r="14" spans="1:17" s="12" customFormat="1" ht="35.1" customHeight="1" x14ac:dyDescent="0.25">
      <c r="A14" s="7">
        <v>8</v>
      </c>
      <c r="B14" s="8" t="s">
        <v>31</v>
      </c>
      <c r="C14" s="8" t="s">
        <v>32</v>
      </c>
      <c r="D14" s="8" t="s">
        <v>33</v>
      </c>
      <c r="E14" s="9" t="s">
        <v>16</v>
      </c>
      <c r="F14" s="7" t="s">
        <v>17</v>
      </c>
      <c r="G14" s="10">
        <v>25200</v>
      </c>
      <c r="H14" s="10">
        <v>0</v>
      </c>
      <c r="I14" s="10">
        <f t="shared" si="0"/>
        <v>25200</v>
      </c>
      <c r="J14" s="10">
        <v>723.24</v>
      </c>
      <c r="K14" s="10">
        <v>0</v>
      </c>
      <c r="L14" s="10">
        <v>766.08</v>
      </c>
      <c r="M14" s="10">
        <v>0</v>
      </c>
      <c r="N14" s="10">
        <f t="shared" si="1"/>
        <v>1489.3200000000002</v>
      </c>
      <c r="O14" s="10">
        <f t="shared" si="2"/>
        <v>23710.68</v>
      </c>
      <c r="P14" s="11"/>
      <c r="Q14"/>
    </row>
    <row r="15" spans="1:17" s="12" customFormat="1" ht="35.1" customHeight="1" x14ac:dyDescent="0.25">
      <c r="A15" s="7">
        <v>9</v>
      </c>
      <c r="B15" s="8" t="s">
        <v>34</v>
      </c>
      <c r="C15" s="8" t="s">
        <v>35</v>
      </c>
      <c r="D15" s="8" t="s">
        <v>36</v>
      </c>
      <c r="E15" s="9" t="s">
        <v>16</v>
      </c>
      <c r="F15" s="7" t="s">
        <v>17</v>
      </c>
      <c r="G15" s="10">
        <v>27300</v>
      </c>
      <c r="H15" s="10">
        <v>0</v>
      </c>
      <c r="I15" s="10">
        <f t="shared" si="0"/>
        <v>27300</v>
      </c>
      <c r="J15" s="10">
        <v>783.51</v>
      </c>
      <c r="K15" s="10">
        <v>0</v>
      </c>
      <c r="L15" s="10">
        <v>829.92</v>
      </c>
      <c r="M15" s="10">
        <f>1350.12+221.55</f>
        <v>1571.6699999999998</v>
      </c>
      <c r="N15" s="10">
        <f t="shared" si="1"/>
        <v>3185.0999999999995</v>
      </c>
      <c r="O15" s="10">
        <f t="shared" si="2"/>
        <v>24114.9</v>
      </c>
      <c r="P15" s="11"/>
      <c r="Q15"/>
    </row>
    <row r="16" spans="1:17" s="12" customFormat="1" ht="35.1" customHeight="1" x14ac:dyDescent="0.25">
      <c r="A16" s="7">
        <v>10</v>
      </c>
      <c r="B16" s="8" t="s">
        <v>37</v>
      </c>
      <c r="C16" s="8" t="s">
        <v>38</v>
      </c>
      <c r="D16" s="8" t="s">
        <v>39</v>
      </c>
      <c r="E16" s="9" t="s">
        <v>16</v>
      </c>
      <c r="F16" s="7" t="s">
        <v>17</v>
      </c>
      <c r="G16" s="10">
        <v>23940</v>
      </c>
      <c r="H16" s="10">
        <v>0</v>
      </c>
      <c r="I16" s="10">
        <f t="shared" si="0"/>
        <v>23940</v>
      </c>
      <c r="J16" s="10">
        <v>687.08</v>
      </c>
      <c r="K16" s="10">
        <v>0</v>
      </c>
      <c r="L16" s="10">
        <v>727.78</v>
      </c>
      <c r="M16" s="10">
        <v>0</v>
      </c>
      <c r="N16" s="10">
        <f t="shared" si="1"/>
        <v>1414.8600000000001</v>
      </c>
      <c r="O16" s="10">
        <f t="shared" si="2"/>
        <v>22525.14</v>
      </c>
      <c r="P16" s="11"/>
      <c r="Q16"/>
    </row>
    <row r="17" spans="1:17" s="12" customFormat="1" ht="35.1" customHeight="1" x14ac:dyDescent="0.25">
      <c r="A17" s="7">
        <v>11</v>
      </c>
      <c r="B17" s="8" t="s">
        <v>40</v>
      </c>
      <c r="C17" s="8" t="s">
        <v>41</v>
      </c>
      <c r="D17" s="8" t="s">
        <v>42</v>
      </c>
      <c r="E17" s="9" t="s">
        <v>16</v>
      </c>
      <c r="F17" s="7" t="s">
        <v>20</v>
      </c>
      <c r="G17" s="10">
        <v>33600</v>
      </c>
      <c r="H17" s="10">
        <v>0</v>
      </c>
      <c r="I17" s="10">
        <f t="shared" si="0"/>
        <v>33600</v>
      </c>
      <c r="J17" s="10">
        <v>964.32</v>
      </c>
      <c r="K17" s="10">
        <v>0</v>
      </c>
      <c r="L17" s="10">
        <v>1021.44</v>
      </c>
      <c r="M17" s="10">
        <v>0</v>
      </c>
      <c r="N17" s="10">
        <f t="shared" si="1"/>
        <v>1985.7600000000002</v>
      </c>
      <c r="O17" s="10">
        <f t="shared" si="2"/>
        <v>31614.239999999998</v>
      </c>
      <c r="P17" s="11"/>
      <c r="Q17"/>
    </row>
    <row r="18" spans="1:17" s="12" customFormat="1" ht="35.1" customHeight="1" x14ac:dyDescent="0.25">
      <c r="A18" s="7">
        <v>12</v>
      </c>
      <c r="B18" s="8" t="s">
        <v>43</v>
      </c>
      <c r="C18" s="8" t="s">
        <v>44</v>
      </c>
      <c r="D18" s="8" t="s">
        <v>15</v>
      </c>
      <c r="E18" s="9" t="s">
        <v>16</v>
      </c>
      <c r="F18" s="7" t="s">
        <v>17</v>
      </c>
      <c r="G18" s="10">
        <v>26250</v>
      </c>
      <c r="H18" s="10">
        <v>0</v>
      </c>
      <c r="I18" s="10">
        <f t="shared" si="0"/>
        <v>26250</v>
      </c>
      <c r="J18" s="10">
        <v>753.38</v>
      </c>
      <c r="K18" s="10">
        <v>0</v>
      </c>
      <c r="L18" s="10">
        <v>798</v>
      </c>
      <c r="M18" s="10">
        <v>1350.12</v>
      </c>
      <c r="N18" s="10">
        <f t="shared" si="1"/>
        <v>2901.5</v>
      </c>
      <c r="O18" s="10">
        <f t="shared" si="2"/>
        <v>23348.5</v>
      </c>
      <c r="P18" s="11"/>
      <c r="Q18"/>
    </row>
    <row r="19" spans="1:17" s="12" customFormat="1" ht="35.1" customHeight="1" x14ac:dyDescent="0.25">
      <c r="A19" s="7">
        <v>13</v>
      </c>
      <c r="B19" s="8" t="s">
        <v>45</v>
      </c>
      <c r="C19" s="8" t="s">
        <v>46</v>
      </c>
      <c r="D19" s="8" t="s">
        <v>47</v>
      </c>
      <c r="E19" s="9" t="s">
        <v>16</v>
      </c>
      <c r="F19" s="7" t="s">
        <v>20</v>
      </c>
      <c r="G19" s="10">
        <v>13200</v>
      </c>
      <c r="H19" s="10">
        <v>0</v>
      </c>
      <c r="I19" s="10">
        <f t="shared" si="0"/>
        <v>13200</v>
      </c>
      <c r="J19" s="10">
        <v>378.84</v>
      </c>
      <c r="K19" s="10">
        <v>0</v>
      </c>
      <c r="L19" s="10">
        <v>401.28</v>
      </c>
      <c r="M19" s="10">
        <v>221.55</v>
      </c>
      <c r="N19" s="10">
        <f t="shared" si="1"/>
        <v>1001.6699999999998</v>
      </c>
      <c r="O19" s="10">
        <f t="shared" si="2"/>
        <v>12198.33</v>
      </c>
      <c r="P19" s="11"/>
      <c r="Q19"/>
    </row>
    <row r="20" spans="1:17" s="16" customFormat="1" ht="35.1" customHeight="1" x14ac:dyDescent="0.25">
      <c r="A20" s="38" t="s">
        <v>48</v>
      </c>
      <c r="B20" s="39"/>
      <c r="C20" s="39"/>
      <c r="D20" s="39"/>
      <c r="E20" s="40"/>
      <c r="F20" s="13"/>
      <c r="G20" s="14">
        <f t="shared" ref="G20:O20" si="3">SUM(G7:G19)</f>
        <v>377210</v>
      </c>
      <c r="H20" s="14">
        <f t="shared" si="3"/>
        <v>0</v>
      </c>
      <c r="I20" s="14">
        <f t="shared" si="3"/>
        <v>377210</v>
      </c>
      <c r="J20" s="14">
        <f t="shared" si="3"/>
        <v>10825.93</v>
      </c>
      <c r="K20" s="14">
        <f t="shared" si="3"/>
        <v>9819.48</v>
      </c>
      <c r="L20" s="14">
        <f t="shared" si="3"/>
        <v>11467.190000000002</v>
      </c>
      <c r="M20" s="14">
        <f t="shared" si="3"/>
        <v>3364.89</v>
      </c>
      <c r="N20" s="14">
        <f t="shared" si="3"/>
        <v>35477.49</v>
      </c>
      <c r="O20" s="14">
        <f t="shared" si="3"/>
        <v>341732.51</v>
      </c>
      <c r="P20" s="15"/>
    </row>
    <row r="26" spans="1:17" s="20" customFormat="1" ht="34.5" customHeight="1" x14ac:dyDescent="0.25">
      <c r="A26" s="19"/>
      <c r="C26" s="21"/>
      <c r="D26" s="22"/>
      <c r="E26" s="23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5"/>
    </row>
    <row r="27" spans="1:17" s="20" customFormat="1" ht="21" customHeight="1" x14ac:dyDescent="0.25">
      <c r="A27" s="19"/>
      <c r="B27" s="24" t="s">
        <v>49</v>
      </c>
      <c r="C27" s="26"/>
      <c r="D27" s="26"/>
      <c r="E27" s="27"/>
      <c r="F27" s="24" t="s">
        <v>50</v>
      </c>
      <c r="G27" s="26"/>
      <c r="H27" s="26"/>
      <c r="K27" s="26"/>
      <c r="L27" s="26"/>
      <c r="M27" s="24" t="s">
        <v>51</v>
      </c>
      <c r="N27" s="26"/>
      <c r="O27" s="26"/>
      <c r="P27" s="25"/>
    </row>
    <row r="28" spans="1:17" s="20" customFormat="1" ht="15.75" x14ac:dyDescent="0.25">
      <c r="A28" s="19"/>
      <c r="B28" s="26" t="s">
        <v>63</v>
      </c>
      <c r="C28" s="28"/>
      <c r="D28" s="28"/>
      <c r="E28" s="29"/>
      <c r="F28" s="26" t="s">
        <v>52</v>
      </c>
      <c r="G28" s="28"/>
      <c r="H28" s="28"/>
      <c r="K28" s="28"/>
      <c r="L28" s="28"/>
      <c r="M28" s="26" t="s">
        <v>53</v>
      </c>
      <c r="N28" s="28"/>
      <c r="O28" s="28"/>
      <c r="P28" s="25"/>
    </row>
    <row r="29" spans="1:17" s="20" customFormat="1" ht="15.75" x14ac:dyDescent="0.25">
      <c r="A29" s="19"/>
      <c r="B29" s="28" t="s">
        <v>64</v>
      </c>
      <c r="C29" s="30"/>
      <c r="D29" s="30"/>
      <c r="E29" s="31"/>
      <c r="F29" s="28" t="s">
        <v>54</v>
      </c>
      <c r="G29" s="30"/>
      <c r="H29" s="30"/>
      <c r="K29" s="30"/>
      <c r="L29" s="30"/>
      <c r="M29" s="28" t="s">
        <v>55</v>
      </c>
      <c r="N29" s="30"/>
      <c r="O29" s="30"/>
      <c r="P29" s="25"/>
    </row>
    <row r="30" spans="1:17" s="20" customFormat="1" ht="15.75" x14ac:dyDescent="0.25">
      <c r="A30" s="19"/>
      <c r="B30" s="28"/>
      <c r="C30" s="30"/>
      <c r="D30" s="30"/>
      <c r="E30" s="31"/>
      <c r="F30" s="28"/>
      <c r="G30" s="30"/>
      <c r="H30" s="30"/>
      <c r="K30" s="30"/>
      <c r="L30" s="30"/>
      <c r="M30" s="28"/>
      <c r="N30" s="30"/>
      <c r="O30" s="30"/>
      <c r="P30" s="25"/>
    </row>
    <row r="31" spans="1:17" s="20" customFormat="1" ht="15.75" x14ac:dyDescent="0.25">
      <c r="A31" s="19"/>
      <c r="B31" s="28"/>
      <c r="C31" s="30"/>
      <c r="D31" s="30"/>
      <c r="E31" s="31"/>
      <c r="F31" s="28"/>
      <c r="G31" s="30"/>
      <c r="H31" s="30"/>
      <c r="K31" s="30"/>
      <c r="L31" s="30"/>
      <c r="M31" s="28"/>
      <c r="N31" s="30"/>
      <c r="O31" s="30"/>
      <c r="P31" s="25"/>
    </row>
    <row r="32" spans="1:17" s="20" customFormat="1" ht="15.75" x14ac:dyDescent="0.25">
      <c r="A32" s="19"/>
      <c r="B32" s="28"/>
      <c r="C32" s="30"/>
      <c r="D32" s="30"/>
      <c r="E32" s="31"/>
      <c r="F32" s="28"/>
      <c r="G32" s="30"/>
      <c r="H32" s="30"/>
      <c r="K32" s="30"/>
      <c r="L32" s="30"/>
      <c r="M32" s="28"/>
      <c r="N32" s="30"/>
      <c r="O32" s="30"/>
      <c r="P32" s="25"/>
    </row>
    <row r="33" spans="1:16" s="20" customFormat="1" ht="15.75" x14ac:dyDescent="0.25">
      <c r="A33" s="19"/>
      <c r="B33" s="28"/>
      <c r="C33" s="30"/>
      <c r="D33" s="30"/>
      <c r="E33" s="31"/>
      <c r="F33" s="28"/>
      <c r="G33" s="30"/>
      <c r="H33" s="30"/>
      <c r="K33" s="30"/>
      <c r="L33" s="30"/>
      <c r="M33" s="28"/>
      <c r="N33" s="30"/>
      <c r="O33" s="30"/>
      <c r="P33" s="25"/>
    </row>
    <row r="34" spans="1:16" s="20" customFormat="1" ht="15.75" x14ac:dyDescent="0.25">
      <c r="A34" s="19"/>
      <c r="B34" s="28"/>
      <c r="C34" s="30"/>
      <c r="D34" s="30"/>
      <c r="E34" s="31"/>
      <c r="F34" s="28"/>
      <c r="G34" s="30"/>
      <c r="H34" s="30"/>
      <c r="K34" s="30"/>
      <c r="L34" s="30"/>
      <c r="M34" s="28"/>
      <c r="N34" s="30"/>
      <c r="O34" s="30"/>
      <c r="P34" s="25"/>
    </row>
    <row r="35" spans="1:16" s="20" customFormat="1" ht="15.75" x14ac:dyDescent="0.25">
      <c r="A35" s="19"/>
      <c r="B35" s="28"/>
      <c r="C35" s="30"/>
      <c r="D35" s="30"/>
      <c r="E35" s="31"/>
      <c r="F35" s="28"/>
      <c r="G35" s="30"/>
      <c r="H35" s="30"/>
      <c r="K35" s="30"/>
      <c r="L35" s="30"/>
      <c r="M35" s="28"/>
      <c r="N35" s="30"/>
      <c r="O35" s="30"/>
      <c r="P35" s="25"/>
    </row>
    <row r="36" spans="1:16" s="20" customFormat="1" ht="15.75" x14ac:dyDescent="0.25">
      <c r="A36" s="19"/>
      <c r="B36" s="28"/>
      <c r="C36" s="30"/>
      <c r="D36" s="30"/>
      <c r="E36" s="31"/>
      <c r="F36" s="28"/>
      <c r="G36" s="30"/>
      <c r="H36" s="30"/>
      <c r="K36" s="30"/>
      <c r="L36" s="30"/>
      <c r="M36" s="28"/>
      <c r="N36" s="30"/>
      <c r="O36" s="30"/>
      <c r="P36" s="25"/>
    </row>
    <row r="37" spans="1:16" s="20" customFormat="1" ht="15.75" x14ac:dyDescent="0.25">
      <c r="A37" s="19"/>
      <c r="B37" s="28"/>
      <c r="C37" s="30"/>
      <c r="D37" s="30"/>
      <c r="E37" s="31"/>
      <c r="F37" s="28"/>
      <c r="G37" s="30"/>
      <c r="H37" s="30"/>
      <c r="K37" s="30"/>
      <c r="L37" s="30"/>
      <c r="M37" s="28"/>
      <c r="N37" s="30"/>
      <c r="O37" s="30"/>
      <c r="P37" s="25"/>
    </row>
    <row r="38" spans="1:16" s="20" customFormat="1" ht="15.75" x14ac:dyDescent="0.25">
      <c r="A38" s="19"/>
      <c r="B38" s="28"/>
      <c r="C38" s="30"/>
      <c r="D38" s="30"/>
      <c r="E38" s="31"/>
      <c r="F38" s="28"/>
      <c r="G38" s="30"/>
      <c r="H38" s="30"/>
      <c r="K38" s="30"/>
      <c r="L38" s="30"/>
      <c r="M38" s="28"/>
      <c r="N38" s="30"/>
      <c r="O38" s="30"/>
      <c r="P38" s="25"/>
    </row>
    <row r="39" spans="1:16" s="20" customFormat="1" ht="15.75" x14ac:dyDescent="0.25">
      <c r="A39" s="19"/>
      <c r="B39" s="28"/>
      <c r="C39" s="30"/>
      <c r="D39" s="30"/>
      <c r="E39" s="31"/>
      <c r="F39" s="28"/>
      <c r="G39" s="30"/>
      <c r="H39" s="30"/>
      <c r="K39" s="30"/>
      <c r="L39" s="30"/>
      <c r="M39" s="28"/>
      <c r="N39" s="30"/>
      <c r="O39" s="30"/>
      <c r="P39" s="25"/>
    </row>
    <row r="40" spans="1:16" s="20" customFormat="1" ht="15.75" x14ac:dyDescent="0.25">
      <c r="A40" s="19"/>
      <c r="B40" s="28"/>
      <c r="C40" s="30"/>
      <c r="D40" s="30"/>
      <c r="E40" s="31"/>
      <c r="F40" s="28"/>
      <c r="G40" s="30"/>
      <c r="H40" s="30"/>
      <c r="K40" s="30"/>
      <c r="L40" s="30"/>
      <c r="M40" s="28"/>
      <c r="N40" s="30"/>
      <c r="O40" s="30"/>
      <c r="P40" s="25"/>
    </row>
    <row r="41" spans="1:16" s="20" customFormat="1" ht="15.75" x14ac:dyDescent="0.25">
      <c r="A41" s="19"/>
      <c r="B41" s="28"/>
      <c r="C41" s="30"/>
      <c r="D41" s="30"/>
      <c r="E41" s="31"/>
      <c r="F41" s="28"/>
      <c r="G41" s="30"/>
      <c r="H41" s="30"/>
      <c r="K41" s="30"/>
      <c r="L41" s="30"/>
      <c r="M41" s="28"/>
      <c r="N41" s="30"/>
      <c r="O41" s="30"/>
      <c r="P41" s="25"/>
    </row>
    <row r="42" spans="1:16" s="20" customFormat="1" ht="15.75" x14ac:dyDescent="0.25">
      <c r="A42" s="19"/>
      <c r="B42" s="28"/>
      <c r="C42" s="30"/>
      <c r="D42" s="30"/>
      <c r="E42" s="31"/>
      <c r="F42" s="28"/>
      <c r="G42" s="30"/>
      <c r="H42" s="30"/>
      <c r="K42" s="30"/>
      <c r="L42" s="30"/>
      <c r="M42" s="28"/>
      <c r="N42" s="30"/>
      <c r="O42" s="30"/>
      <c r="P42" s="25"/>
    </row>
    <row r="43" spans="1:16" s="20" customFormat="1" ht="15.75" x14ac:dyDescent="0.25">
      <c r="A43" s="19"/>
      <c r="B43" s="28"/>
      <c r="C43" s="30"/>
      <c r="D43" s="30"/>
      <c r="E43" s="31"/>
      <c r="F43" s="28"/>
      <c r="G43" s="30"/>
      <c r="H43" s="30"/>
      <c r="K43" s="30"/>
      <c r="L43" s="30"/>
      <c r="M43" s="28"/>
      <c r="N43" s="30"/>
      <c r="O43" s="30"/>
      <c r="P43" s="25"/>
    </row>
    <row r="44" spans="1:16" s="20" customFormat="1" ht="15.75" x14ac:dyDescent="0.25">
      <c r="A44" s="19"/>
      <c r="B44" s="28"/>
      <c r="C44" s="30"/>
      <c r="D44" s="30"/>
      <c r="E44" s="31"/>
      <c r="F44" s="28"/>
      <c r="G44" s="30"/>
      <c r="H44" s="30"/>
      <c r="K44" s="30"/>
      <c r="L44" s="30"/>
      <c r="M44" s="28"/>
      <c r="N44" s="30"/>
      <c r="O44" s="30"/>
      <c r="P44" s="25"/>
    </row>
    <row r="45" spans="1:16" s="20" customFormat="1" x14ac:dyDescent="0.25">
      <c r="A45" s="19"/>
      <c r="B45" s="30"/>
      <c r="C45" s="30"/>
      <c r="D45" s="30"/>
      <c r="E45" s="31"/>
      <c r="F45" s="30"/>
      <c r="G45" s="30"/>
      <c r="H45" s="30"/>
      <c r="K45" s="30"/>
      <c r="L45" s="30"/>
      <c r="M45" s="30"/>
      <c r="N45" s="30"/>
      <c r="O45" s="30"/>
      <c r="P45" s="25"/>
    </row>
    <row r="46" spans="1:16" s="20" customFormat="1" ht="27" customHeight="1" x14ac:dyDescent="0.25">
      <c r="A46" s="19"/>
      <c r="B46" s="30"/>
      <c r="C46" s="30"/>
      <c r="D46" s="30"/>
      <c r="E46" s="31"/>
      <c r="F46" s="30"/>
      <c r="G46" s="30"/>
      <c r="H46" s="30"/>
      <c r="K46" s="30"/>
      <c r="L46" s="30"/>
      <c r="M46" s="30"/>
      <c r="N46" s="30"/>
      <c r="O46" s="30"/>
      <c r="P46" s="25"/>
    </row>
    <row r="47" spans="1:16" s="20" customFormat="1" ht="30" customHeight="1" x14ac:dyDescent="0.25">
      <c r="A47" s="19"/>
      <c r="B47" s="24" t="s">
        <v>56</v>
      </c>
      <c r="C47" s="30"/>
      <c r="D47" s="30"/>
      <c r="E47" s="31"/>
      <c r="F47" s="24" t="s">
        <v>57</v>
      </c>
      <c r="G47" s="30"/>
      <c r="H47" s="30"/>
      <c r="K47" s="30"/>
      <c r="L47" s="30"/>
      <c r="M47" s="30"/>
      <c r="N47" s="30"/>
      <c r="O47" s="30"/>
      <c r="P47" s="25"/>
    </row>
    <row r="48" spans="1:16" s="20" customFormat="1" x14ac:dyDescent="0.25">
      <c r="A48" s="19"/>
      <c r="B48" s="26" t="s">
        <v>58</v>
      </c>
      <c r="C48" s="30"/>
      <c r="D48" s="30"/>
      <c r="E48" s="31"/>
      <c r="F48" s="26" t="s">
        <v>59</v>
      </c>
      <c r="G48" s="30"/>
      <c r="H48" s="30"/>
      <c r="K48" s="30"/>
      <c r="L48" s="30"/>
      <c r="M48" s="30"/>
      <c r="N48" s="30"/>
      <c r="O48" s="30"/>
      <c r="P48" s="25"/>
    </row>
    <row r="49" spans="1:16" s="20" customFormat="1" ht="15.75" x14ac:dyDescent="0.25">
      <c r="A49" s="19"/>
      <c r="B49" s="28" t="s">
        <v>60</v>
      </c>
      <c r="C49" s="30"/>
      <c r="D49" s="30"/>
      <c r="E49" s="31"/>
      <c r="F49" s="28" t="s">
        <v>61</v>
      </c>
      <c r="G49" s="30"/>
      <c r="H49" s="30"/>
      <c r="K49" s="30"/>
      <c r="L49" s="30"/>
      <c r="M49" s="30"/>
      <c r="N49" s="30"/>
      <c r="O49" s="30"/>
      <c r="P49" s="25"/>
    </row>
    <row r="50" spans="1:16" s="33" customFormat="1" ht="15.75" x14ac:dyDescent="0.25">
      <c r="A50" s="32"/>
      <c r="F50" s="6"/>
    </row>
  </sheetData>
  <mergeCells count="3">
    <mergeCell ref="A1:O3"/>
    <mergeCell ref="A5:O5"/>
    <mergeCell ref="A20:E20"/>
  </mergeCells>
  <pageMargins left="0.70866141732283472" right="0.70866141732283472" top="0.74803149606299213" bottom="0.74803149606299213" header="0.31496062992125984" footer="0.31496062992125984"/>
  <pageSetup paperSize="5" scale="4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 2022</vt:lpstr>
      <vt:lpstr>'ABRIL 2022'!Área_de_impresión</vt:lpstr>
      <vt:lpstr>'ABRIL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Thiara Sanchez</dc:creator>
  <cp:lastModifiedBy>Maria Isabel Vargas</cp:lastModifiedBy>
  <cp:lastPrinted>2022-05-04T15:16:15Z</cp:lastPrinted>
  <dcterms:created xsi:type="dcterms:W3CDTF">2021-12-01T12:37:02Z</dcterms:created>
  <dcterms:modified xsi:type="dcterms:W3CDTF">2022-05-10T15:26:15Z</dcterms:modified>
</cp:coreProperties>
</file>