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SEPTIEMBRE 2023\RRHH\"/>
    </mc:Choice>
  </mc:AlternateContent>
  <xr:revisionPtr revIDLastSave="0" documentId="8_{2345F938-32F9-449C-A596-DBA2F05AE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3" sheetId="1" r:id="rId1"/>
  </sheets>
  <definedNames>
    <definedName name="_xlnm.Print_Area" localSheetId="0">'SEPTIEMBRE 2023'!$A$1:$O$39</definedName>
    <definedName name="_xlnm.Print_Titles" localSheetId="0">'SEPTIEMBRE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  <c r="R13" i="1"/>
  <c r="H18" i="1" l="1"/>
  <c r="J18" i="1"/>
  <c r="K18" i="1"/>
  <c r="L18" i="1"/>
  <c r="P18" i="1"/>
  <c r="G18" i="1"/>
  <c r="Q29" i="1" l="1"/>
  <c r="Q14" i="1"/>
  <c r="M13" i="1" s="1"/>
  <c r="M18" i="1" l="1"/>
  <c r="Q10" i="1"/>
  <c r="R17" i="1" s="1"/>
  <c r="R20" i="1" s="1"/>
  <c r="M54" i="1"/>
  <c r="N13" i="1" l="1"/>
  <c r="L41" i="1" l="1"/>
  <c r="K41" i="1"/>
  <c r="J41" i="1"/>
  <c r="H41" i="1"/>
  <c r="G41" i="1"/>
  <c r="N17" i="1"/>
  <c r="I17" i="1"/>
  <c r="O17" i="1" s="1"/>
  <c r="N16" i="1"/>
  <c r="I16" i="1"/>
  <c r="N15" i="1"/>
  <c r="I15" i="1"/>
  <c r="O15" i="1" s="1"/>
  <c r="N14" i="1"/>
  <c r="I14" i="1"/>
  <c r="I13" i="1"/>
  <c r="O13" i="1" s="1"/>
  <c r="N12" i="1"/>
  <c r="I12" i="1"/>
  <c r="O12" i="1" s="1"/>
  <c r="N11" i="1"/>
  <c r="I11" i="1"/>
  <c r="O11" i="1" s="1"/>
  <c r="N10" i="1"/>
  <c r="I10" i="1"/>
  <c r="O10" i="1" s="1"/>
  <c r="N9" i="1"/>
  <c r="I9" i="1"/>
  <c r="O9" i="1" s="1"/>
  <c r="N8" i="1"/>
  <c r="I8" i="1"/>
  <c r="O8" i="1" s="1"/>
  <c r="N7" i="1"/>
  <c r="I7" i="1"/>
  <c r="O7" i="1" s="1"/>
  <c r="N6" i="1"/>
  <c r="I6" i="1"/>
  <c r="I18" i="1" s="1"/>
  <c r="N18" i="1" l="1"/>
  <c r="O14" i="1"/>
  <c r="O16" i="1"/>
  <c r="I41" i="1"/>
  <c r="N41" i="1"/>
  <c r="O6" i="1"/>
  <c r="M41" i="1"/>
  <c r="O18" i="1" l="1"/>
  <c r="O41" i="1" s="1"/>
</calcChain>
</file>

<file path=xl/sharedStrings.xml><?xml version="1.0" encoding="utf-8"?>
<sst xmlns="http://schemas.openxmlformats.org/spreadsheetml/2006/main" count="97" uniqueCount="68">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</sst>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8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164" fontId="10" fillId="0" borderId="0" xfId="1" applyFont="1"/>
    <xf numFmtId="164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8" fillId="0" borderId="0" xfId="1" applyFont="1" applyBorder="1" applyAlignment="1"/>
    <xf numFmtId="164" fontId="3" fillId="0" borderId="3" xfId="1" applyFont="1" applyBorder="1" applyAlignment="1">
      <alignment horizontal="center" vertical="center" wrapText="1"/>
    </xf>
    <xf numFmtId="164" fontId="10" fillId="0" borderId="0" xfId="1" applyFont="1" applyAlignment="1">
      <alignment horizontal="center"/>
    </xf>
    <xf numFmtId="164" fontId="0" fillId="0" borderId="0" xfId="1" applyFont="1"/>
    <xf numFmtId="164" fontId="3" fillId="0" borderId="0" xfId="1" applyFont="1" applyFill="1" applyBorder="1" applyAlignment="1">
      <alignment horizontal="center" vertical="center"/>
    </xf>
    <xf numFmtId="164" fontId="13" fillId="0" borderId="0" xfId="1" applyFont="1"/>
    <xf numFmtId="164" fontId="3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showGridLines="0" tabSelected="1" view="pageBreakPreview" zoomScale="55" zoomScaleNormal="55" zoomScaleSheetLayoutView="55" workbookViewId="0">
      <selection activeCell="F12" sqref="F12"/>
    </sheetView>
  </sheetViews>
  <sheetFormatPr baseColWidth="10"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8" s="1" customFormat="1" ht="21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8" s="1" customFormat="1" ht="47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s="1" customFormat="1" ht="29.2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8" s="2" customFormat="1" ht="21" x14ac:dyDescent="0.25">
      <c r="A4" s="49" t="s">
        <v>67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8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8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58</v>
      </c>
      <c r="E6" s="9" t="s">
        <v>15</v>
      </c>
      <c r="F6" s="7" t="s">
        <v>19</v>
      </c>
      <c r="G6" s="10">
        <v>80000</v>
      </c>
      <c r="H6" s="41">
        <v>0</v>
      </c>
      <c r="I6" s="10">
        <f t="shared" ref="I6:I17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7" si="1">SUM(J6:M6)</f>
        <v>12128.939999999999</v>
      </c>
      <c r="O6" s="10">
        <f t="shared" ref="O6:O17" si="2">+I6-N6</f>
        <v>67871.06</v>
      </c>
      <c r="Q6"/>
    </row>
    <row r="7" spans="1:18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41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Q7" s="29"/>
    </row>
    <row r="8" spans="1:18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41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Q8" s="29"/>
    </row>
    <row r="9" spans="1:18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41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Q9"/>
    </row>
    <row r="10" spans="1:18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41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Q10" s="29">
        <f>+M13-M12</f>
        <v>1587.38</v>
      </c>
    </row>
    <row r="11" spans="1:18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41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Q11" s="43"/>
      <c r="R11" s="46"/>
    </row>
    <row r="12" spans="1:18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41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Q12" s="43">
        <v>221.55</v>
      </c>
      <c r="R12" s="46"/>
    </row>
    <row r="13" spans="1:18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41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f>+Q14</f>
        <v>1808.93</v>
      </c>
      <c r="N13" s="10">
        <f t="shared" si="1"/>
        <v>3877.4300000000003</v>
      </c>
      <c r="O13" s="10">
        <f t="shared" si="2"/>
        <v>31122.57</v>
      </c>
      <c r="Q13" s="43">
        <v>1587.38</v>
      </c>
      <c r="R13" s="46">
        <f>+Q13+Q12</f>
        <v>1808.93</v>
      </c>
    </row>
    <row r="14" spans="1:18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41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  <c r="Q14" s="43">
        <f>SUM(Q12:Q13)</f>
        <v>1808.93</v>
      </c>
      <c r="R14" s="46"/>
    </row>
    <row r="15" spans="1:18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38</v>
      </c>
      <c r="E15" s="9" t="s">
        <v>15</v>
      </c>
      <c r="F15" s="7" t="s">
        <v>19</v>
      </c>
      <c r="G15" s="10">
        <v>33600</v>
      </c>
      <c r="H15" s="41">
        <v>0</v>
      </c>
      <c r="I15" s="10">
        <f t="shared" si="0"/>
        <v>33600</v>
      </c>
      <c r="J15" s="10">
        <v>964.32</v>
      </c>
      <c r="K15" s="10">
        <v>0</v>
      </c>
      <c r="L15" s="10">
        <v>1021.44</v>
      </c>
      <c r="M15" s="10">
        <v>0</v>
      </c>
      <c r="N15" s="10">
        <f t="shared" si="1"/>
        <v>1985.7600000000002</v>
      </c>
      <c r="O15" s="10">
        <f t="shared" si="2"/>
        <v>31614.239999999998</v>
      </c>
      <c r="Q15" s="43"/>
      <c r="R15" s="46"/>
    </row>
    <row r="16" spans="1:18" s="11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14</v>
      </c>
      <c r="E16" s="9" t="s">
        <v>15</v>
      </c>
      <c r="F16" s="7" t="s">
        <v>16</v>
      </c>
      <c r="G16" s="10">
        <v>26250</v>
      </c>
      <c r="H16" s="41">
        <v>0</v>
      </c>
      <c r="I16" s="10">
        <f t="shared" si="0"/>
        <v>26250</v>
      </c>
      <c r="J16" s="10">
        <v>753.38</v>
      </c>
      <c r="K16" s="10">
        <v>0</v>
      </c>
      <c r="L16" s="10">
        <v>798</v>
      </c>
      <c r="M16" s="10">
        <v>1587.38</v>
      </c>
      <c r="N16" s="10">
        <f t="shared" si="1"/>
        <v>3138.76</v>
      </c>
      <c r="O16" s="10">
        <f t="shared" si="2"/>
        <v>23111.239999999998</v>
      </c>
      <c r="Q16" s="43"/>
      <c r="R16" s="46"/>
    </row>
    <row r="17" spans="1:18" s="11" customFormat="1" ht="35.1" customHeight="1" x14ac:dyDescent="0.25">
      <c r="A17" s="7">
        <v>12</v>
      </c>
      <c r="B17" s="8" t="s">
        <v>41</v>
      </c>
      <c r="C17" s="8" t="s">
        <v>42</v>
      </c>
      <c r="D17" s="8" t="s">
        <v>43</v>
      </c>
      <c r="E17" s="9" t="s">
        <v>15</v>
      </c>
      <c r="F17" s="7" t="s">
        <v>19</v>
      </c>
      <c r="G17" s="10">
        <v>13200</v>
      </c>
      <c r="H17" s="41">
        <v>0</v>
      </c>
      <c r="I17" s="10">
        <f t="shared" si="0"/>
        <v>13200</v>
      </c>
      <c r="J17" s="10">
        <v>378.84</v>
      </c>
      <c r="K17" s="10">
        <v>0</v>
      </c>
      <c r="L17" s="10">
        <v>401.28</v>
      </c>
      <c r="M17" s="10">
        <v>221.55</v>
      </c>
      <c r="N17" s="10">
        <f t="shared" si="1"/>
        <v>1001.6699999999998</v>
      </c>
      <c r="O17" s="10">
        <f t="shared" si="2"/>
        <v>12198.33</v>
      </c>
      <c r="Q17" s="45"/>
      <c r="R17" s="11">
        <f>+Q10*2</f>
        <v>3174.76</v>
      </c>
    </row>
    <row r="18" spans="1:18" s="5" customFormat="1" ht="35.1" customHeight="1" x14ac:dyDescent="0.25">
      <c r="A18" s="50" t="s">
        <v>44</v>
      </c>
      <c r="B18" s="51"/>
      <c r="C18" s="51"/>
      <c r="D18" s="51"/>
      <c r="E18" s="52"/>
      <c r="F18" s="12"/>
      <c r="G18" s="13">
        <f>SUM(G6:G17)</f>
        <v>359710</v>
      </c>
      <c r="H18" s="13">
        <f t="shared" ref="H18:P18" si="3">SUM(H6:H17)</f>
        <v>0</v>
      </c>
      <c r="I18" s="13">
        <f t="shared" si="3"/>
        <v>359710</v>
      </c>
      <c r="J18" s="13">
        <f t="shared" si="3"/>
        <v>10323.68</v>
      </c>
      <c r="K18" s="13">
        <f t="shared" si="3"/>
        <v>9819.48</v>
      </c>
      <c r="L18" s="13">
        <f t="shared" si="3"/>
        <v>10935.190000000002</v>
      </c>
      <c r="M18" s="13">
        <f>SUM(M6:M17)</f>
        <v>3839.4100000000003</v>
      </c>
      <c r="N18" s="13">
        <f t="shared" si="3"/>
        <v>34917.760000000002</v>
      </c>
      <c r="O18" s="13">
        <f t="shared" si="3"/>
        <v>324792.24</v>
      </c>
      <c r="P18" s="13">
        <f t="shared" si="3"/>
        <v>0</v>
      </c>
      <c r="Q18" s="44"/>
      <c r="R18" s="47">
        <f>+M17+M12</f>
        <v>443.1</v>
      </c>
    </row>
    <row r="19" spans="1:18" x14ac:dyDescent="0.25">
      <c r="Q19" s="43"/>
    </row>
    <row r="20" spans="1:18" x14ac:dyDescent="0.25">
      <c r="R20" s="29">
        <f>+R18+R17</f>
        <v>3617.86</v>
      </c>
    </row>
    <row r="23" spans="1:18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  <c r="P23" s="22"/>
    </row>
    <row r="24" spans="1:18" s="39" customFormat="1" ht="21" customHeight="1" x14ac:dyDescent="0.25">
      <c r="A24" s="36"/>
      <c r="B24" s="35" t="s">
        <v>45</v>
      </c>
      <c r="C24" s="37"/>
      <c r="D24" s="37"/>
      <c r="E24" s="38"/>
      <c r="F24" s="35" t="s">
        <v>46</v>
      </c>
      <c r="G24" s="37"/>
      <c r="H24" s="38"/>
      <c r="K24" s="37"/>
      <c r="L24" s="37"/>
      <c r="M24" s="35" t="s">
        <v>47</v>
      </c>
      <c r="N24" s="37"/>
      <c r="O24" s="37"/>
      <c r="P24" s="40"/>
    </row>
    <row r="25" spans="1:18" s="17" customFormat="1" ht="15.75" x14ac:dyDescent="0.25">
      <c r="A25" s="16"/>
      <c r="B25" s="23" t="s">
        <v>59</v>
      </c>
      <c r="C25" s="24"/>
      <c r="D25" s="24"/>
      <c r="E25" s="25"/>
      <c r="F25" s="23" t="s">
        <v>48</v>
      </c>
      <c r="G25" s="24"/>
      <c r="H25" s="25"/>
      <c r="K25" s="24"/>
      <c r="L25" s="24"/>
      <c r="M25" s="23" t="s">
        <v>49</v>
      </c>
      <c r="N25" s="24"/>
      <c r="O25" s="24"/>
      <c r="P25" s="22"/>
    </row>
    <row r="26" spans="1:18" s="17" customFormat="1" ht="15.75" x14ac:dyDescent="0.25">
      <c r="A26" s="16"/>
      <c r="B26" s="24" t="s">
        <v>60</v>
      </c>
      <c r="C26" s="26"/>
      <c r="D26" s="26"/>
      <c r="E26" s="27"/>
      <c r="F26" s="24" t="s">
        <v>50</v>
      </c>
      <c r="G26" s="26"/>
      <c r="H26" s="27"/>
      <c r="K26" s="26"/>
      <c r="L26" s="26"/>
      <c r="M26" s="24" t="s">
        <v>51</v>
      </c>
      <c r="N26" s="26"/>
      <c r="O26" s="26"/>
      <c r="P26" s="22"/>
    </row>
    <row r="27" spans="1:18" s="17" customFormat="1" ht="15.75" x14ac:dyDescent="0.25">
      <c r="A27" s="16"/>
      <c r="B27" s="24"/>
      <c r="C27" s="26"/>
      <c r="D27" s="26"/>
      <c r="E27" s="27"/>
      <c r="F27" s="24"/>
      <c r="G27" s="26"/>
      <c r="H27" s="27"/>
      <c r="K27" s="26"/>
      <c r="L27" s="26"/>
      <c r="M27" s="24"/>
      <c r="N27" s="26"/>
      <c r="O27" s="26"/>
      <c r="P27" s="22"/>
      <c r="Q27" s="22">
        <v>664.65</v>
      </c>
    </row>
    <row r="28" spans="1:18" s="17" customFormat="1" ht="15.75" x14ac:dyDescent="0.25">
      <c r="A28" s="16"/>
      <c r="B28" s="24"/>
      <c r="C28" s="26"/>
      <c r="D28" s="26"/>
      <c r="E28" s="27"/>
      <c r="F28" s="24"/>
      <c r="G28" s="26"/>
      <c r="H28" s="27"/>
      <c r="K28" s="26"/>
      <c r="L28" s="26"/>
      <c r="M28" s="24"/>
      <c r="N28" s="26"/>
      <c r="O28" s="26"/>
      <c r="P28" s="22"/>
      <c r="Q28" s="22">
        <v>3154.9</v>
      </c>
    </row>
    <row r="29" spans="1:18" s="17" customFormat="1" ht="15.75" x14ac:dyDescent="0.25">
      <c r="A29" s="16"/>
      <c r="B29" s="24"/>
      <c r="C29" s="26"/>
      <c r="D29" s="26"/>
      <c r="E29" s="27"/>
      <c r="F29" s="24"/>
      <c r="G29" s="26"/>
      <c r="H29" s="27"/>
      <c r="K29" s="26"/>
      <c r="L29" s="26"/>
      <c r="M29" s="24"/>
      <c r="N29" s="26"/>
      <c r="O29" s="26"/>
      <c r="P29" s="22"/>
      <c r="Q29" s="22">
        <f>SUM(Q27:Q28)</f>
        <v>3819.55</v>
      </c>
    </row>
    <row r="30" spans="1:18" s="17" customFormat="1" ht="15.75" x14ac:dyDescent="0.25">
      <c r="A30" s="16"/>
      <c r="B30" s="24"/>
      <c r="C30" s="26"/>
      <c r="D30" s="26"/>
      <c r="E30" s="27"/>
      <c r="F30" s="24"/>
      <c r="G30" s="26"/>
      <c r="H30" s="27"/>
      <c r="K30" s="26"/>
      <c r="L30" s="26"/>
      <c r="M30" s="24"/>
      <c r="N30" s="26"/>
      <c r="O30" s="26"/>
      <c r="P30" s="22"/>
    </row>
    <row r="31" spans="1:18" s="17" customFormat="1" ht="15.75" x14ac:dyDescent="0.25">
      <c r="A31" s="16"/>
      <c r="B31" s="24"/>
      <c r="C31" s="26"/>
      <c r="D31" s="26"/>
      <c r="E31" s="27"/>
      <c r="F31" s="24"/>
      <c r="G31" s="26"/>
      <c r="H31" s="27"/>
      <c r="K31" s="26"/>
      <c r="L31" s="26"/>
      <c r="M31" s="24"/>
      <c r="N31" s="26"/>
      <c r="O31" s="26"/>
      <c r="P31" s="22"/>
    </row>
    <row r="32" spans="1:18" s="17" customFormat="1" ht="15.75" x14ac:dyDescent="0.25">
      <c r="A32" s="16"/>
      <c r="B32" s="24"/>
      <c r="C32" s="26"/>
      <c r="D32" s="26"/>
      <c r="E32" s="27"/>
      <c r="F32" s="24"/>
      <c r="G32" s="26"/>
      <c r="H32" s="27"/>
      <c r="K32" s="26"/>
      <c r="L32" s="26"/>
      <c r="M32" s="24"/>
      <c r="N32" s="26"/>
      <c r="O32" s="26"/>
      <c r="P32" s="22"/>
    </row>
    <row r="33" spans="1:16" s="17" customFormat="1" ht="15.75" x14ac:dyDescent="0.25">
      <c r="A33" s="16"/>
      <c r="B33" s="24"/>
      <c r="C33" s="26"/>
      <c r="D33" s="26"/>
      <c r="E33" s="27"/>
      <c r="F33" s="24"/>
      <c r="G33" s="26"/>
      <c r="H33" s="27"/>
      <c r="K33" s="26"/>
      <c r="L33" s="26"/>
      <c r="M33" s="24"/>
      <c r="N33" s="26"/>
      <c r="O33" s="26"/>
      <c r="P33" s="22"/>
    </row>
    <row r="34" spans="1:16" s="17" customFormat="1" ht="15.75" x14ac:dyDescent="0.25">
      <c r="A34" s="16"/>
      <c r="B34" s="24"/>
      <c r="C34" s="26"/>
      <c r="D34" s="26"/>
      <c r="E34" s="27"/>
      <c r="F34" s="24"/>
      <c r="G34" s="26"/>
      <c r="H34" s="27"/>
      <c r="K34" s="26"/>
      <c r="L34" s="26"/>
      <c r="M34" s="24"/>
      <c r="N34" s="26"/>
      <c r="O34" s="26"/>
      <c r="P34" s="22"/>
    </row>
    <row r="35" spans="1:16" s="17" customFormat="1" x14ac:dyDescent="0.25">
      <c r="A35" s="16"/>
      <c r="B35" s="26"/>
      <c r="C35" s="26"/>
      <c r="D35" s="26"/>
      <c r="E35" s="27"/>
      <c r="F35" s="26"/>
      <c r="G35" s="26"/>
      <c r="H35" s="27"/>
      <c r="K35" s="26"/>
      <c r="L35" s="26"/>
      <c r="M35" s="26"/>
      <c r="N35" s="26"/>
      <c r="O35" s="26"/>
      <c r="P35" s="22"/>
    </row>
    <row r="36" spans="1:16" s="17" customFormat="1" ht="27" customHeight="1" x14ac:dyDescent="0.25">
      <c r="A36" s="16"/>
      <c r="B36" s="26"/>
      <c r="C36" s="26"/>
      <c r="D36" s="26"/>
      <c r="E36" s="27"/>
      <c r="F36" s="26"/>
      <c r="G36" s="26"/>
      <c r="H36" s="27"/>
      <c r="K36" s="26"/>
      <c r="L36" s="26"/>
      <c r="M36" s="26"/>
      <c r="N36" s="26"/>
      <c r="O36" s="26"/>
      <c r="P36" s="22"/>
    </row>
    <row r="37" spans="1:16" s="17" customFormat="1" ht="30" customHeight="1" x14ac:dyDescent="0.25">
      <c r="A37" s="16"/>
      <c r="B37" s="35" t="s">
        <v>52</v>
      </c>
      <c r="C37" s="26"/>
      <c r="D37" s="26"/>
      <c r="E37" s="27"/>
      <c r="F37" s="35" t="s">
        <v>53</v>
      </c>
      <c r="G37" s="26"/>
      <c r="H37" s="27"/>
      <c r="K37" s="26"/>
      <c r="L37" s="26"/>
      <c r="M37" s="26"/>
      <c r="N37" s="26"/>
      <c r="O37" s="26"/>
      <c r="P37" s="22"/>
    </row>
    <row r="38" spans="1:16" s="17" customFormat="1" x14ac:dyDescent="0.25">
      <c r="A38" s="16"/>
      <c r="B38" s="23" t="s">
        <v>54</v>
      </c>
      <c r="C38" s="26"/>
      <c r="D38" s="26"/>
      <c r="E38" s="27"/>
      <c r="F38" s="23" t="s">
        <v>55</v>
      </c>
      <c r="G38" s="26"/>
      <c r="H38" s="27"/>
      <c r="K38" s="26"/>
      <c r="L38" s="26"/>
      <c r="M38" s="26"/>
      <c r="N38" s="26"/>
      <c r="O38" s="26"/>
      <c r="P38" s="22"/>
    </row>
    <row r="39" spans="1:16" s="17" customFormat="1" ht="15.75" x14ac:dyDescent="0.25">
      <c r="A39" s="16"/>
      <c r="B39" s="24" t="s">
        <v>56</v>
      </c>
      <c r="C39" s="26"/>
      <c r="D39" s="26"/>
      <c r="E39" s="27"/>
      <c r="F39" s="24" t="s">
        <v>57</v>
      </c>
      <c r="G39" s="26"/>
      <c r="H39" s="27"/>
      <c r="K39" s="26"/>
      <c r="L39" s="26"/>
      <c r="M39" s="26"/>
      <c r="N39" s="26"/>
      <c r="O39" s="26"/>
      <c r="P39" s="22"/>
    </row>
    <row r="40" spans="1:16" s="28" customFormat="1" ht="23.25" x14ac:dyDescent="0.35">
      <c r="A40" s="5"/>
      <c r="F40" s="6"/>
      <c r="G40" s="30">
        <v>359710</v>
      </c>
      <c r="H40" s="42"/>
      <c r="I40" s="30">
        <v>359710</v>
      </c>
      <c r="J40" s="30">
        <v>10323.68</v>
      </c>
      <c r="K40" s="30">
        <v>9819.48</v>
      </c>
      <c r="L40" s="30">
        <v>10935.19</v>
      </c>
      <c r="M40" s="30">
        <v>3819.55</v>
      </c>
      <c r="N40" s="30">
        <v>34897.9</v>
      </c>
      <c r="O40" s="30">
        <v>324812.09999999998</v>
      </c>
    </row>
    <row r="41" spans="1:16" s="28" customFormat="1" ht="23.25" x14ac:dyDescent="0.35">
      <c r="A41" s="5"/>
      <c r="F41" s="6"/>
      <c r="G41" s="30">
        <f>+G40-G18</f>
        <v>0</v>
      </c>
      <c r="H41" s="42">
        <f t="shared" ref="H41:O41" si="4">+H40-H18</f>
        <v>0</v>
      </c>
      <c r="I41" s="30">
        <f t="shared" si="4"/>
        <v>0</v>
      </c>
      <c r="J41" s="30">
        <f t="shared" si="4"/>
        <v>0</v>
      </c>
      <c r="K41" s="30">
        <f t="shared" si="4"/>
        <v>0</v>
      </c>
      <c r="L41" s="30">
        <f t="shared" si="4"/>
        <v>0</v>
      </c>
      <c r="M41" s="30">
        <f t="shared" si="4"/>
        <v>-19.860000000000127</v>
      </c>
      <c r="N41" s="30">
        <f t="shared" si="4"/>
        <v>-19.860000000000582</v>
      </c>
      <c r="O41" s="30">
        <f t="shared" si="4"/>
        <v>19.85999999998603</v>
      </c>
    </row>
    <row r="42" spans="1:16" s="28" customFormat="1" ht="15.75" x14ac:dyDescent="0.25">
      <c r="A42" s="5"/>
      <c r="F42" s="6"/>
      <c r="H42" s="6"/>
    </row>
    <row r="43" spans="1:16" s="28" customFormat="1" ht="15.75" x14ac:dyDescent="0.25">
      <c r="A43" s="5"/>
      <c r="F43" s="6"/>
      <c r="H43" s="6"/>
    </row>
    <row r="48" spans="1:16" ht="20.25" x14ac:dyDescent="0.25">
      <c r="M48" s="31">
        <v>3154.9</v>
      </c>
      <c r="N48" s="32" t="s">
        <v>61</v>
      </c>
    </row>
    <row r="49" spans="13:14" ht="20.25" x14ac:dyDescent="0.25">
      <c r="M49" s="31"/>
      <c r="N49" s="32"/>
    </row>
    <row r="50" spans="13:14" ht="20.25" x14ac:dyDescent="0.25">
      <c r="M50" s="31">
        <v>0</v>
      </c>
      <c r="N50" s="32" t="s">
        <v>62</v>
      </c>
    </row>
    <row r="51" spans="13:14" ht="20.25" x14ac:dyDescent="0.25">
      <c r="M51" s="31"/>
      <c r="N51" s="32"/>
    </row>
    <row r="52" spans="13:14" ht="20.25" x14ac:dyDescent="0.25">
      <c r="M52" s="31">
        <v>664.65</v>
      </c>
      <c r="N52" s="32" t="s">
        <v>63</v>
      </c>
    </row>
    <row r="53" spans="13:14" ht="20.25" x14ac:dyDescent="0.25">
      <c r="M53" s="31">
        <v>0</v>
      </c>
      <c r="N53" s="32" t="s">
        <v>64</v>
      </c>
    </row>
    <row r="54" spans="13:14" ht="20.25" x14ac:dyDescent="0.25">
      <c r="M54" s="33">
        <f>SUM(M48:M53)</f>
        <v>3819.55</v>
      </c>
      <c r="N54" s="34" t="s">
        <v>65</v>
      </c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Raysa Rijo</cp:lastModifiedBy>
  <cp:lastPrinted>2023-02-01T15:54:07Z</cp:lastPrinted>
  <dcterms:created xsi:type="dcterms:W3CDTF">2021-12-01T12:37:02Z</dcterms:created>
  <dcterms:modified xsi:type="dcterms:W3CDTF">2023-10-18T16:10:41Z</dcterms:modified>
</cp:coreProperties>
</file>