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nominas portal diciembre 2024/"/>
    </mc:Choice>
  </mc:AlternateContent>
  <xr:revisionPtr revIDLastSave="0" documentId="8_{27BA89AB-4671-4ECF-8164-65899345D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 2024" sheetId="1" r:id="rId1"/>
    <sheet name="DICIEMBRE 2024 (2)" sheetId="2" r:id="rId2"/>
  </sheets>
  <definedNames>
    <definedName name="_xlnm.Print_Area" localSheetId="1">'DICIEMBRE 2024 (2)'!$A$1:$O$37</definedName>
    <definedName name="_xlnm.Print_Area" localSheetId="0">'NOVIEMBRE 2024'!$A$1:$O$37</definedName>
    <definedName name="_xlnm.Print_Titles" localSheetId="1">'DICIEMBRE 2024 (2)'!$1:$5</definedName>
    <definedName name="_xlnm.Print_Titles" localSheetId="0">'NOVIEMBRE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L16" i="2"/>
  <c r="K16" i="2"/>
  <c r="J16" i="2"/>
  <c r="H16" i="2"/>
  <c r="G16" i="2"/>
  <c r="N15" i="2"/>
  <c r="O15" i="2" s="1"/>
  <c r="I15" i="2"/>
  <c r="N14" i="2"/>
  <c r="I14" i="2"/>
  <c r="O14" i="2" s="1"/>
  <c r="N13" i="2"/>
  <c r="I13" i="2"/>
  <c r="O13" i="2" s="1"/>
  <c r="O12" i="2"/>
  <c r="N12" i="2"/>
  <c r="I12" i="2"/>
  <c r="N11" i="2"/>
  <c r="O11" i="2" s="1"/>
  <c r="I11" i="2"/>
  <c r="N10" i="2"/>
  <c r="I10" i="2"/>
  <c r="O10" i="2" s="1"/>
  <c r="N9" i="2"/>
  <c r="I9" i="2"/>
  <c r="O9" i="2" s="1"/>
  <c r="O8" i="2"/>
  <c r="N8" i="2"/>
  <c r="I8" i="2"/>
  <c r="N7" i="2"/>
  <c r="O7" i="2" s="1"/>
  <c r="I7" i="2"/>
  <c r="N6" i="2"/>
  <c r="N16" i="2" s="1"/>
  <c r="I6" i="2"/>
  <c r="I16" i="2" s="1"/>
  <c r="H16" i="1"/>
  <c r="J16" i="1"/>
  <c r="K16" i="1"/>
  <c r="L16" i="1"/>
  <c r="M16" i="1"/>
  <c r="G16" i="1"/>
  <c r="O6" i="2" l="1"/>
  <c r="O16" i="2" s="1"/>
  <c r="N13" i="1"/>
  <c r="N15" i="1" l="1"/>
  <c r="I15" i="1"/>
  <c r="N14" i="1"/>
  <c r="I14" i="1"/>
  <c r="I13" i="1"/>
  <c r="O13" i="1" s="1"/>
  <c r="N12" i="1"/>
  <c r="I12" i="1"/>
  <c r="N11" i="1"/>
  <c r="I11" i="1"/>
  <c r="N10" i="1"/>
  <c r="I10" i="1"/>
  <c r="N9" i="1"/>
  <c r="I9" i="1"/>
  <c r="N8" i="1"/>
  <c r="I8" i="1"/>
  <c r="O8" i="1" s="1"/>
  <c r="N7" i="1"/>
  <c r="I7" i="1"/>
  <c r="N6" i="1"/>
  <c r="I6" i="1"/>
  <c r="I16" i="1" s="1"/>
  <c r="N16" i="1" l="1"/>
  <c r="O10" i="1"/>
  <c r="O12" i="1"/>
  <c r="O7" i="1"/>
  <c r="O9" i="1"/>
  <c r="O11" i="1"/>
  <c r="O14" i="1"/>
  <c r="O15" i="1"/>
  <c r="O6" i="1"/>
  <c r="O16" i="1" l="1"/>
</calcChain>
</file>

<file path=xl/sharedStrings.xml><?xml version="1.0" encoding="utf-8"?>
<sst xmlns="http://schemas.openxmlformats.org/spreadsheetml/2006/main" count="164" uniqueCount="57">
  <si>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</si>
  <si>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</si>
  <si>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</si>
  <si>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</si>
  <si>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</si>
  <si>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</si>
  <si>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</si>
  <si>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</si>
  <si>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</si>
  <si>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</si>
  <si>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</si>
  <si>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</si>
  <si>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</si>
  <si>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</si>
  <si>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</si>
  <si>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</si>
  <si>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</si>
  <si>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</si>
  <si>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</si>
  <si>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</si>
  <si>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</si>
  <si>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</si>
  <si>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</si>
  <si>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</si>
  <si>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</si>
  <si>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</si>
  <si>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</si>
  <si>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</si>
  <si>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</si>
  <si>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</si>
  <si>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</si>
  <si>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</si>
  <si>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</si>
  <si>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</si>
  <si>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</si>
  <si>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</si>
  <si>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CARMEN M. SEPULVEDA M.</t>
  </si>
  <si>
    <t>AEROPUERTO INT.  PUNTA CANA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</si>
  <si>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</si>
  <si>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</si>
  <si>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</si>
  <si>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</si>
  <si>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</si>
  <si>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</si>
  <si>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</si>
  <si>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</si>
  <si>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</si>
  <si>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</si>
  <si>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</si>
  <si>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</si>
  <si>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</si>
  <si>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</si>
  <si>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</si>
  <si>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</si>
  <si>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</si>
  <si>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Otros Ing.</t>
  </si>
  <si>
    <t>NOMINA PERSONAL EN TRAMITE DE PENSION CORRESPONDIENTE AL MES DE DIEMBRE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</si>
</sst>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164" fontId="3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21</xdr:row>
      <xdr:rowOff>235395</xdr:rowOff>
    </xdr:from>
    <xdr:to>
      <xdr:col>2</xdr:col>
      <xdr:colOff>704943</xdr:colOff>
      <xdr:row>21</xdr:row>
      <xdr:rowOff>235395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21</xdr:row>
      <xdr:rowOff>257298</xdr:rowOff>
    </xdr:from>
    <xdr:to>
      <xdr:col>7</xdr:col>
      <xdr:colOff>1351437</xdr:colOff>
      <xdr:row>21</xdr:row>
      <xdr:rowOff>258535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21</xdr:row>
      <xdr:rowOff>216477</xdr:rowOff>
    </xdr:from>
    <xdr:to>
      <xdr:col>14</xdr:col>
      <xdr:colOff>1536989</xdr:colOff>
      <xdr:row>21</xdr:row>
      <xdr:rowOff>216477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34</xdr:row>
      <xdr:rowOff>314200</xdr:rowOff>
    </xdr:from>
    <xdr:to>
      <xdr:col>2</xdr:col>
      <xdr:colOff>1454109</xdr:colOff>
      <xdr:row>34</xdr:row>
      <xdr:rowOff>314200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34</xdr:row>
      <xdr:rowOff>363063</xdr:rowOff>
    </xdr:from>
    <xdr:to>
      <xdr:col>8</xdr:col>
      <xdr:colOff>136072</xdr:colOff>
      <xdr:row>35</xdr:row>
      <xdr:rowOff>0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CC61AD85-1AE8-4AF6-A33C-2EC2E6D4D6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867047" y="115041"/>
          <a:ext cx="3149670" cy="1142999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21</xdr:row>
      <xdr:rowOff>235395</xdr:rowOff>
    </xdr:from>
    <xdr:to>
      <xdr:col>2</xdr:col>
      <xdr:colOff>704943</xdr:colOff>
      <xdr:row>21</xdr:row>
      <xdr:rowOff>235395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6040A3AD-4EB2-4B9A-871D-AD6BE6ECDA89}"/>
            </a:ext>
          </a:extLst>
        </xdr:cNvPr>
        <xdr:cNvCxnSpPr/>
      </xdr:nvCxnSpPr>
      <xdr:spPr>
        <a:xfrm>
          <a:off x="1594190" y="8179245"/>
          <a:ext cx="252070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21</xdr:row>
      <xdr:rowOff>257298</xdr:rowOff>
    </xdr:from>
    <xdr:to>
      <xdr:col>7</xdr:col>
      <xdr:colOff>1351437</xdr:colOff>
      <xdr:row>21</xdr:row>
      <xdr:rowOff>258535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F46967A1-6E06-4987-8D85-FF74AAF879F0}"/>
            </a:ext>
          </a:extLst>
        </xdr:cNvPr>
        <xdr:cNvCxnSpPr/>
      </xdr:nvCxnSpPr>
      <xdr:spPr>
        <a:xfrm flipV="1">
          <a:off x="12679929" y="8201148"/>
          <a:ext cx="2435133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21</xdr:row>
      <xdr:rowOff>216477</xdr:rowOff>
    </xdr:from>
    <xdr:to>
      <xdr:col>14</xdr:col>
      <xdr:colOff>1536989</xdr:colOff>
      <xdr:row>21</xdr:row>
      <xdr:rowOff>216477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C238D596-7BD8-4524-9D6A-AFD90ACB20EA}"/>
            </a:ext>
          </a:extLst>
        </xdr:cNvPr>
        <xdr:cNvCxnSpPr/>
      </xdr:nvCxnSpPr>
      <xdr:spPr>
        <a:xfrm flipV="1">
          <a:off x="21923953" y="8160327"/>
          <a:ext cx="301596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34</xdr:row>
      <xdr:rowOff>314200</xdr:rowOff>
    </xdr:from>
    <xdr:to>
      <xdr:col>2</xdr:col>
      <xdr:colOff>1454109</xdr:colOff>
      <xdr:row>34</xdr:row>
      <xdr:rowOff>314200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6496CCC0-B049-4943-B5D5-6008AB7565AD}"/>
            </a:ext>
          </a:extLst>
        </xdr:cNvPr>
        <xdr:cNvCxnSpPr/>
      </xdr:nvCxnSpPr>
      <xdr:spPr>
        <a:xfrm>
          <a:off x="1587954" y="11058400"/>
          <a:ext cx="327610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34</xdr:row>
      <xdr:rowOff>363063</xdr:rowOff>
    </xdr:from>
    <xdr:to>
      <xdr:col>8</xdr:col>
      <xdr:colOff>136072</xdr:colOff>
      <xdr:row>35</xdr:row>
      <xdr:rowOff>0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8B4214E7-0427-481B-A474-66BFB831A991}"/>
            </a:ext>
          </a:extLst>
        </xdr:cNvPr>
        <xdr:cNvCxnSpPr/>
      </xdr:nvCxnSpPr>
      <xdr:spPr>
        <a:xfrm>
          <a:off x="12876140" y="11107263"/>
          <a:ext cx="2376107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showGridLines="0" tabSelected="1" view="pageBreakPreview" topLeftCell="A3" zoomScaleNormal="55" zoomScaleSheetLayoutView="100" workbookViewId="0">
      <selection activeCell="F8" sqref="F8"/>
    </sheetView>
  </sheetViews>
  <sheetFormatPr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</cols>
  <sheetData>
    <row r="1" spans="1:15" s="1" customFormat="1" ht="21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s="1" customFormat="1" ht="47.2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1" customFormat="1" ht="29.2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 ht="21" x14ac:dyDescent="0.25">
      <c r="A4" s="35" t="s">
        <v>56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55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</row>
    <row r="6" spans="1:15" s="11" customFormat="1" ht="35.1" customHeight="1" x14ac:dyDescent="0.25">
      <c r="A6" s="7">
        <v>1</v>
      </c>
      <c r="B6" s="8" t="s">
        <v>17</v>
      </c>
      <c r="C6" s="8" t="s">
        <v>18</v>
      </c>
      <c r="D6" s="8" t="s">
        <v>52</v>
      </c>
      <c r="E6" s="9" t="s">
        <v>15</v>
      </c>
      <c r="F6" s="7" t="s">
        <v>19</v>
      </c>
      <c r="G6" s="10">
        <v>80000</v>
      </c>
      <c r="H6" s="33">
        <v>0</v>
      </c>
      <c r="I6" s="10">
        <f t="shared" ref="I6:I15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5" si="1">SUM(J6:M6)</f>
        <v>12128.939999999999</v>
      </c>
      <c r="O6" s="10">
        <f t="shared" ref="O6:O15" si="2">+I6-N6</f>
        <v>67871.06</v>
      </c>
    </row>
    <row r="7" spans="1:15" s="11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33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</row>
    <row r="8" spans="1:15" s="11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33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</row>
    <row r="9" spans="1:15" s="11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33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</row>
    <row r="10" spans="1:15" s="11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33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</row>
    <row r="11" spans="1:15" s="11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33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</row>
    <row r="12" spans="1:15" s="11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33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</row>
    <row r="13" spans="1:15" s="11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35000</v>
      </c>
      <c r="H13" s="33">
        <v>0</v>
      </c>
      <c r="I13" s="10">
        <f t="shared" si="0"/>
        <v>35000</v>
      </c>
      <c r="J13" s="10">
        <v>1004.5</v>
      </c>
      <c r="K13" s="10">
        <v>0</v>
      </c>
      <c r="L13" s="10">
        <v>1064</v>
      </c>
      <c r="M13" s="10">
        <v>1937.01</v>
      </c>
      <c r="N13" s="10">
        <f t="shared" si="1"/>
        <v>4005.51</v>
      </c>
      <c r="O13" s="10">
        <f t="shared" si="2"/>
        <v>30994.489999999998</v>
      </c>
    </row>
    <row r="14" spans="1:15" s="11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23940</v>
      </c>
      <c r="H14" s="33">
        <v>0</v>
      </c>
      <c r="I14" s="10">
        <f t="shared" si="0"/>
        <v>23940</v>
      </c>
      <c r="J14" s="10">
        <v>687.08</v>
      </c>
      <c r="K14" s="10">
        <v>0</v>
      </c>
      <c r="L14" s="10">
        <v>727.78</v>
      </c>
      <c r="M14" s="10">
        <v>0</v>
      </c>
      <c r="N14" s="10">
        <f t="shared" si="1"/>
        <v>1414.8600000000001</v>
      </c>
      <c r="O14" s="10">
        <f t="shared" si="2"/>
        <v>22525.14</v>
      </c>
    </row>
    <row r="15" spans="1:15" s="11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14</v>
      </c>
      <c r="E15" s="9" t="s">
        <v>15</v>
      </c>
      <c r="F15" s="7" t="s">
        <v>16</v>
      </c>
      <c r="G15" s="10">
        <v>26250</v>
      </c>
      <c r="H15" s="33">
        <v>0</v>
      </c>
      <c r="I15" s="10">
        <f t="shared" si="0"/>
        <v>26250</v>
      </c>
      <c r="J15" s="10">
        <v>753.38</v>
      </c>
      <c r="K15" s="10">
        <v>0</v>
      </c>
      <c r="L15" s="10">
        <v>798</v>
      </c>
      <c r="M15" s="10">
        <v>1715.46</v>
      </c>
      <c r="N15" s="10">
        <f t="shared" si="1"/>
        <v>3266.84</v>
      </c>
      <c r="O15" s="10">
        <f t="shared" si="2"/>
        <v>22983.16</v>
      </c>
    </row>
    <row r="16" spans="1:15" s="5" customFormat="1" ht="35.1" customHeight="1" x14ac:dyDescent="0.25">
      <c r="A16" s="36" t="s">
        <v>38</v>
      </c>
      <c r="B16" s="37"/>
      <c r="C16" s="37"/>
      <c r="D16" s="37"/>
      <c r="E16" s="38"/>
      <c r="F16" s="12"/>
      <c r="G16" s="13">
        <f>SUM(G6:G15)</f>
        <v>312910</v>
      </c>
      <c r="H16" s="13">
        <f t="shared" ref="H16:O16" si="3">SUM(H6:H15)</f>
        <v>0</v>
      </c>
      <c r="I16" s="13">
        <f t="shared" si="3"/>
        <v>312910</v>
      </c>
      <c r="J16" s="13">
        <f t="shared" si="3"/>
        <v>8980.52</v>
      </c>
      <c r="K16" s="13">
        <f t="shared" si="3"/>
        <v>9819.48</v>
      </c>
      <c r="L16" s="13">
        <f t="shared" si="3"/>
        <v>9512.4700000000012</v>
      </c>
      <c r="M16" s="13">
        <f t="shared" si="3"/>
        <v>3874.02</v>
      </c>
      <c r="N16" s="13">
        <f t="shared" si="3"/>
        <v>32186.49</v>
      </c>
      <c r="O16" s="13">
        <f t="shared" si="3"/>
        <v>280723.50999999995</v>
      </c>
    </row>
    <row r="21" spans="1:15" s="17" customFormat="1" ht="34.5" customHeight="1" x14ac:dyDescent="0.25">
      <c r="A21" s="16"/>
      <c r="C21" s="18"/>
      <c r="D21" s="19"/>
      <c r="E21" s="20"/>
      <c r="F21" s="21"/>
      <c r="G21" s="21"/>
      <c r="H21" s="20"/>
      <c r="I21" s="21"/>
      <c r="J21" s="21"/>
      <c r="K21" s="21"/>
      <c r="L21" s="21"/>
      <c r="M21" s="21"/>
      <c r="N21" s="21"/>
      <c r="O21" s="21"/>
    </row>
    <row r="22" spans="1:15" s="32" customFormat="1" ht="21" customHeight="1" x14ac:dyDescent="0.25">
      <c r="A22" s="29"/>
      <c r="B22" s="28" t="s">
        <v>39</v>
      </c>
      <c r="C22" s="30"/>
      <c r="D22" s="30"/>
      <c r="E22" s="31"/>
      <c r="F22" s="28" t="s">
        <v>40</v>
      </c>
      <c r="G22" s="30"/>
      <c r="H22" s="31"/>
      <c r="K22" s="30"/>
      <c r="L22" s="30"/>
      <c r="M22" s="28" t="s">
        <v>41</v>
      </c>
      <c r="N22" s="30"/>
      <c r="O22" s="30"/>
    </row>
    <row r="23" spans="1:15" s="17" customFormat="1" ht="15.75" x14ac:dyDescent="0.25">
      <c r="A23" s="16"/>
      <c r="B23" s="22" t="s">
        <v>53</v>
      </c>
      <c r="C23" s="23"/>
      <c r="D23" s="23"/>
      <c r="E23" s="24"/>
      <c r="F23" s="22" t="s">
        <v>42</v>
      </c>
      <c r="G23" s="23"/>
      <c r="H23" s="24"/>
      <c r="K23" s="23"/>
      <c r="L23" s="23"/>
      <c r="M23" s="22" t="s">
        <v>43</v>
      </c>
      <c r="N23" s="23"/>
      <c r="O23" s="23"/>
    </row>
    <row r="24" spans="1:15" s="17" customFormat="1" ht="15.75" x14ac:dyDescent="0.25">
      <c r="A24" s="16"/>
      <c r="B24" s="23" t="s">
        <v>54</v>
      </c>
      <c r="C24" s="25"/>
      <c r="D24" s="25"/>
      <c r="E24" s="26"/>
      <c r="F24" s="23" t="s">
        <v>44</v>
      </c>
      <c r="G24" s="25"/>
      <c r="H24" s="26"/>
      <c r="K24" s="25"/>
      <c r="L24" s="25"/>
      <c r="M24" s="23" t="s">
        <v>45</v>
      </c>
      <c r="N24" s="25"/>
      <c r="O24" s="25"/>
    </row>
    <row r="25" spans="1:15" s="17" customFormat="1" ht="15.75" x14ac:dyDescent="0.25">
      <c r="A25" s="16"/>
      <c r="B25" s="23"/>
      <c r="C25" s="25"/>
      <c r="D25" s="25"/>
      <c r="E25" s="26"/>
      <c r="F25" s="23"/>
      <c r="G25" s="25"/>
      <c r="H25" s="26"/>
      <c r="K25" s="25"/>
      <c r="L25" s="25"/>
      <c r="M25" s="23"/>
      <c r="N25" s="25"/>
      <c r="O25" s="25"/>
    </row>
    <row r="26" spans="1:15" s="17" customFormat="1" ht="15.75" x14ac:dyDescent="0.25">
      <c r="A26" s="16"/>
      <c r="B26" s="23"/>
      <c r="C26" s="25"/>
      <c r="D26" s="25"/>
      <c r="E26" s="26"/>
      <c r="F26" s="23"/>
      <c r="G26" s="25"/>
      <c r="H26" s="26"/>
      <c r="K26" s="25"/>
      <c r="L26" s="25"/>
      <c r="M26" s="23"/>
      <c r="N26" s="25"/>
      <c r="O26" s="25"/>
    </row>
    <row r="27" spans="1:15" s="17" customFormat="1" ht="15.75" x14ac:dyDescent="0.25">
      <c r="A27" s="16"/>
      <c r="B27" s="23"/>
      <c r="C27" s="25"/>
      <c r="D27" s="25"/>
      <c r="E27" s="26"/>
      <c r="F27" s="23"/>
      <c r="G27" s="25"/>
      <c r="H27" s="26"/>
      <c r="K27" s="25"/>
      <c r="L27" s="25"/>
      <c r="M27" s="23"/>
      <c r="N27" s="25"/>
      <c r="O27" s="25"/>
    </row>
    <row r="28" spans="1:15" s="17" customFormat="1" ht="15.75" x14ac:dyDescent="0.25">
      <c r="A28" s="16"/>
      <c r="B28" s="23"/>
      <c r="C28" s="25"/>
      <c r="D28" s="25"/>
      <c r="E28" s="26"/>
      <c r="F28" s="23"/>
      <c r="G28" s="25"/>
      <c r="H28" s="26"/>
      <c r="K28" s="25"/>
      <c r="L28" s="25"/>
      <c r="M28" s="23"/>
      <c r="N28" s="25"/>
      <c r="O28" s="25"/>
    </row>
    <row r="29" spans="1:15" s="17" customFormat="1" ht="15.75" x14ac:dyDescent="0.25">
      <c r="A29" s="16"/>
      <c r="B29" s="23"/>
      <c r="C29" s="25"/>
      <c r="D29" s="25"/>
      <c r="E29" s="26"/>
      <c r="F29" s="23"/>
      <c r="G29" s="25"/>
      <c r="H29" s="26"/>
      <c r="K29" s="25"/>
      <c r="L29" s="25"/>
      <c r="M29" s="23"/>
      <c r="N29" s="25"/>
      <c r="O29" s="25"/>
    </row>
    <row r="30" spans="1:15" s="17" customFormat="1" ht="15.75" x14ac:dyDescent="0.25">
      <c r="A30" s="16"/>
      <c r="B30" s="23"/>
      <c r="C30" s="25"/>
      <c r="D30" s="25"/>
      <c r="E30" s="26"/>
      <c r="F30" s="23"/>
      <c r="G30" s="25"/>
      <c r="H30" s="26"/>
      <c r="K30" s="25"/>
      <c r="L30" s="25"/>
      <c r="M30" s="23"/>
      <c r="N30" s="25"/>
      <c r="O30" s="25"/>
    </row>
    <row r="31" spans="1:15" s="17" customFormat="1" ht="15.75" x14ac:dyDescent="0.25">
      <c r="A31" s="16"/>
      <c r="B31" s="23"/>
      <c r="C31" s="25"/>
      <c r="D31" s="25"/>
      <c r="E31" s="26"/>
      <c r="F31" s="23"/>
      <c r="G31" s="25"/>
      <c r="H31" s="26"/>
      <c r="K31" s="25"/>
      <c r="L31" s="25"/>
      <c r="M31" s="23"/>
      <c r="N31" s="25"/>
      <c r="O31" s="25"/>
    </row>
    <row r="32" spans="1:15" s="17" customFormat="1" ht="15.75" x14ac:dyDescent="0.25">
      <c r="A32" s="16"/>
      <c r="B32" s="23"/>
      <c r="C32" s="25"/>
      <c r="D32" s="25"/>
      <c r="E32" s="26"/>
      <c r="F32" s="23"/>
      <c r="G32" s="25"/>
      <c r="H32" s="26"/>
      <c r="K32" s="25"/>
      <c r="L32" s="25"/>
      <c r="M32" s="23"/>
      <c r="N32" s="25"/>
      <c r="O32" s="25"/>
    </row>
    <row r="33" spans="1:15" s="17" customFormat="1" x14ac:dyDescent="0.25">
      <c r="A33" s="16"/>
      <c r="B33" s="25"/>
      <c r="C33" s="25"/>
      <c r="D33" s="25"/>
      <c r="E33" s="26"/>
      <c r="F33" s="25"/>
      <c r="G33" s="25"/>
      <c r="H33" s="26"/>
      <c r="K33" s="25"/>
      <c r="L33" s="25"/>
      <c r="M33" s="25"/>
      <c r="N33" s="25"/>
      <c r="O33" s="25"/>
    </row>
    <row r="34" spans="1:15" s="17" customFormat="1" ht="27" customHeight="1" x14ac:dyDescent="0.25">
      <c r="A34" s="16"/>
      <c r="B34" s="25"/>
      <c r="C34" s="25"/>
      <c r="D34" s="25"/>
      <c r="E34" s="26"/>
      <c r="F34" s="25"/>
      <c r="G34" s="25"/>
      <c r="H34" s="26"/>
      <c r="K34" s="25"/>
      <c r="L34" s="25"/>
      <c r="M34" s="25"/>
      <c r="N34" s="25"/>
      <c r="O34" s="25"/>
    </row>
    <row r="35" spans="1:15" s="17" customFormat="1" ht="30" customHeight="1" x14ac:dyDescent="0.25">
      <c r="A35" s="16"/>
      <c r="B35" s="28" t="s">
        <v>46</v>
      </c>
      <c r="C35" s="25"/>
      <c r="D35" s="25"/>
      <c r="E35" s="26"/>
      <c r="F35" s="28" t="s">
        <v>47</v>
      </c>
      <c r="G35" s="25"/>
      <c r="H35" s="26"/>
      <c r="K35" s="25"/>
      <c r="L35" s="25"/>
      <c r="M35" s="25"/>
      <c r="N35" s="25"/>
      <c r="O35" s="25"/>
    </row>
    <row r="36" spans="1:15" s="17" customFormat="1" x14ac:dyDescent="0.25">
      <c r="A36" s="16"/>
      <c r="B36" s="22" t="s">
        <v>48</v>
      </c>
      <c r="C36" s="25"/>
      <c r="D36" s="25"/>
      <c r="E36" s="26"/>
      <c r="F36" s="22" t="s">
        <v>49</v>
      </c>
      <c r="G36" s="25"/>
      <c r="H36" s="26"/>
      <c r="K36" s="25"/>
      <c r="L36" s="25"/>
      <c r="M36" s="25"/>
      <c r="N36" s="25"/>
      <c r="O36" s="25"/>
    </row>
    <row r="37" spans="1:15" s="17" customFormat="1" ht="15.75" x14ac:dyDescent="0.25">
      <c r="A37" s="16"/>
      <c r="B37" s="23" t="s">
        <v>50</v>
      </c>
      <c r="C37" s="25"/>
      <c r="D37" s="25"/>
      <c r="E37" s="26"/>
      <c r="F37" s="23" t="s">
        <v>51</v>
      </c>
      <c r="G37" s="25"/>
      <c r="H37" s="26"/>
      <c r="K37" s="25"/>
      <c r="L37" s="25"/>
      <c r="M37" s="25"/>
      <c r="N37" s="25"/>
      <c r="O37" s="25"/>
    </row>
    <row r="38" spans="1:15" s="27" customFormat="1" ht="15.75" x14ac:dyDescent="0.25">
      <c r="A38" s="5"/>
      <c r="F38" s="6"/>
      <c r="H38" s="6"/>
    </row>
    <row r="39" spans="1:15" s="27" customFormat="1" ht="15.75" x14ac:dyDescent="0.25">
      <c r="A39" s="5"/>
      <c r="F39" s="6"/>
      <c r="H39" s="6"/>
    </row>
  </sheetData>
  <mergeCells count="3">
    <mergeCell ref="A1:O3"/>
    <mergeCell ref="A4:O4"/>
    <mergeCell ref="A16:E16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9AB8-65CB-40EB-9EA6-AA083784E6CD}">
  <sheetPr>
    <pageSetUpPr fitToPage="1"/>
  </sheetPr>
  <dimension ref="A1:O39"/>
  <sheetViews>
    <sheetView showGridLines="0" view="pageBreakPreview" topLeftCell="A10" zoomScaleNormal="55" zoomScaleSheetLayoutView="100" workbookViewId="0">
      <selection activeCell="B21" sqref="B21"/>
    </sheetView>
  </sheetViews>
  <sheetFormatPr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</cols>
  <sheetData>
    <row r="1" spans="1:15" s="1" customFormat="1" ht="21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s="1" customFormat="1" ht="47.2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1" customFormat="1" ht="29.2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 ht="21" x14ac:dyDescent="0.25">
      <c r="A4" s="35" t="s">
        <v>56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55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</row>
    <row r="6" spans="1:15" s="11" customFormat="1" ht="35.1" customHeight="1" x14ac:dyDescent="0.25">
      <c r="A6" s="7">
        <v>1</v>
      </c>
      <c r="B6" s="8" t="s">
        <v>17</v>
      </c>
      <c r="C6" s="8" t="s">
        <v>18</v>
      </c>
      <c r="D6" s="8" t="s">
        <v>52</v>
      </c>
      <c r="E6" s="9" t="s">
        <v>15</v>
      </c>
      <c r="F6" s="7" t="s">
        <v>19</v>
      </c>
      <c r="G6" s="10">
        <v>80000</v>
      </c>
      <c r="H6" s="33">
        <v>0</v>
      </c>
      <c r="I6" s="10">
        <f t="shared" ref="I6:I15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5" si="1">SUM(J6:M6)</f>
        <v>12128.939999999999</v>
      </c>
      <c r="O6" s="10">
        <f t="shared" ref="O6:O15" si="2">+I6-N6</f>
        <v>67871.06</v>
      </c>
    </row>
    <row r="7" spans="1:15" s="11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33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</row>
    <row r="8" spans="1:15" s="11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33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</row>
    <row r="9" spans="1:15" s="11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33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</row>
    <row r="10" spans="1:15" s="11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33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</row>
    <row r="11" spans="1:15" s="11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33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</row>
    <row r="12" spans="1:15" s="11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33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</row>
    <row r="13" spans="1:15" s="11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35000</v>
      </c>
      <c r="H13" s="33">
        <v>0</v>
      </c>
      <c r="I13" s="10">
        <f t="shared" si="0"/>
        <v>35000</v>
      </c>
      <c r="J13" s="10">
        <v>1004.5</v>
      </c>
      <c r="K13" s="10">
        <v>0</v>
      </c>
      <c r="L13" s="10">
        <v>1064</v>
      </c>
      <c r="M13" s="10">
        <v>1937.01</v>
      </c>
      <c r="N13" s="10">
        <f t="shared" si="1"/>
        <v>4005.51</v>
      </c>
      <c r="O13" s="10">
        <f t="shared" si="2"/>
        <v>30994.489999999998</v>
      </c>
    </row>
    <row r="14" spans="1:15" s="11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23940</v>
      </c>
      <c r="H14" s="33">
        <v>0</v>
      </c>
      <c r="I14" s="10">
        <f t="shared" si="0"/>
        <v>23940</v>
      </c>
      <c r="J14" s="10">
        <v>687.08</v>
      </c>
      <c r="K14" s="10">
        <v>0</v>
      </c>
      <c r="L14" s="10">
        <v>727.78</v>
      </c>
      <c r="M14" s="10">
        <v>0</v>
      </c>
      <c r="N14" s="10">
        <f t="shared" si="1"/>
        <v>1414.8600000000001</v>
      </c>
      <c r="O14" s="10">
        <f t="shared" si="2"/>
        <v>22525.14</v>
      </c>
    </row>
    <row r="15" spans="1:15" s="11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14</v>
      </c>
      <c r="E15" s="9" t="s">
        <v>15</v>
      </c>
      <c r="F15" s="7" t="s">
        <v>16</v>
      </c>
      <c r="G15" s="10">
        <v>26250</v>
      </c>
      <c r="H15" s="33">
        <v>0</v>
      </c>
      <c r="I15" s="10">
        <f t="shared" si="0"/>
        <v>26250</v>
      </c>
      <c r="J15" s="10">
        <v>753.38</v>
      </c>
      <c r="K15" s="10">
        <v>0</v>
      </c>
      <c r="L15" s="10">
        <v>798</v>
      </c>
      <c r="M15" s="10">
        <v>1715.46</v>
      </c>
      <c r="N15" s="10">
        <f t="shared" si="1"/>
        <v>3266.84</v>
      </c>
      <c r="O15" s="10">
        <f t="shared" si="2"/>
        <v>22983.16</v>
      </c>
    </row>
    <row r="16" spans="1:15" s="5" customFormat="1" ht="35.1" customHeight="1" x14ac:dyDescent="0.25">
      <c r="A16" s="36" t="s">
        <v>38</v>
      </c>
      <c r="B16" s="37"/>
      <c r="C16" s="37"/>
      <c r="D16" s="37"/>
      <c r="E16" s="38"/>
      <c r="F16" s="12"/>
      <c r="G16" s="13">
        <f>SUM(G6:G15)</f>
        <v>312910</v>
      </c>
      <c r="H16" s="13">
        <f t="shared" ref="H16:O16" si="3">SUM(H6:H15)</f>
        <v>0</v>
      </c>
      <c r="I16" s="13">
        <f t="shared" si="3"/>
        <v>312910</v>
      </c>
      <c r="J16" s="13">
        <f t="shared" si="3"/>
        <v>8980.52</v>
      </c>
      <c r="K16" s="13">
        <f t="shared" si="3"/>
        <v>9819.48</v>
      </c>
      <c r="L16" s="13">
        <f t="shared" si="3"/>
        <v>9512.4700000000012</v>
      </c>
      <c r="M16" s="13">
        <f t="shared" si="3"/>
        <v>3874.02</v>
      </c>
      <c r="N16" s="13">
        <f t="shared" si="3"/>
        <v>32186.49</v>
      </c>
      <c r="O16" s="13">
        <f t="shared" si="3"/>
        <v>280723.50999999995</v>
      </c>
    </row>
    <row r="21" spans="1:15" s="17" customFormat="1" ht="34.5" customHeight="1" x14ac:dyDescent="0.25">
      <c r="A21" s="16"/>
      <c r="C21" s="18"/>
      <c r="D21" s="19"/>
      <c r="E21" s="20"/>
      <c r="F21" s="21"/>
      <c r="G21" s="21"/>
      <c r="H21" s="20"/>
      <c r="I21" s="21"/>
      <c r="J21" s="21"/>
      <c r="K21" s="21"/>
      <c r="L21" s="21"/>
      <c r="M21" s="21"/>
      <c r="N21" s="21"/>
      <c r="O21" s="21"/>
    </row>
    <row r="22" spans="1:15" s="32" customFormat="1" ht="21" customHeight="1" x14ac:dyDescent="0.25">
      <c r="A22" s="29"/>
      <c r="B22" s="28" t="s">
        <v>39</v>
      </c>
      <c r="C22" s="30"/>
      <c r="D22" s="30"/>
      <c r="E22" s="31"/>
      <c r="F22" s="28" t="s">
        <v>40</v>
      </c>
      <c r="G22" s="30"/>
      <c r="H22" s="31"/>
      <c r="K22" s="30"/>
      <c r="L22" s="30"/>
      <c r="M22" s="28" t="s">
        <v>41</v>
      </c>
      <c r="N22" s="30"/>
      <c r="O22" s="30"/>
    </row>
    <row r="23" spans="1:15" s="17" customFormat="1" ht="15.75" x14ac:dyDescent="0.25">
      <c r="A23" s="16"/>
      <c r="B23" s="22" t="s">
        <v>53</v>
      </c>
      <c r="C23" s="23"/>
      <c r="D23" s="23"/>
      <c r="E23" s="24"/>
      <c r="F23" s="22" t="s">
        <v>42</v>
      </c>
      <c r="G23" s="23"/>
      <c r="H23" s="24"/>
      <c r="K23" s="23"/>
      <c r="L23" s="23"/>
      <c r="M23" s="22" t="s">
        <v>43</v>
      </c>
      <c r="N23" s="23"/>
      <c r="O23" s="23"/>
    </row>
    <row r="24" spans="1:15" s="17" customFormat="1" ht="15.75" x14ac:dyDescent="0.25">
      <c r="A24" s="16"/>
      <c r="B24" s="23" t="s">
        <v>54</v>
      </c>
      <c r="C24" s="25"/>
      <c r="D24" s="25"/>
      <c r="E24" s="26"/>
      <c r="F24" s="23" t="s">
        <v>44</v>
      </c>
      <c r="G24" s="25"/>
      <c r="H24" s="26"/>
      <c r="K24" s="25"/>
      <c r="L24" s="25"/>
      <c r="M24" s="23" t="s">
        <v>45</v>
      </c>
      <c r="N24" s="25"/>
      <c r="O24" s="25"/>
    </row>
    <row r="25" spans="1:15" s="17" customFormat="1" ht="15.75" x14ac:dyDescent="0.25">
      <c r="A25" s="16"/>
      <c r="B25" s="23"/>
      <c r="C25" s="25"/>
      <c r="D25" s="25"/>
      <c r="E25" s="26"/>
      <c r="F25" s="23"/>
      <c r="G25" s="25"/>
      <c r="H25" s="26"/>
      <c r="K25" s="25"/>
      <c r="L25" s="25"/>
      <c r="M25" s="23"/>
      <c r="N25" s="25"/>
      <c r="O25" s="25"/>
    </row>
    <row r="26" spans="1:15" s="17" customFormat="1" ht="15.75" x14ac:dyDescent="0.25">
      <c r="A26" s="16"/>
      <c r="B26" s="23"/>
      <c r="C26" s="25"/>
      <c r="D26" s="25"/>
      <c r="E26" s="26"/>
      <c r="F26" s="23"/>
      <c r="G26" s="25"/>
      <c r="H26" s="26"/>
      <c r="K26" s="25"/>
      <c r="L26" s="25"/>
      <c r="M26" s="23"/>
      <c r="N26" s="25"/>
      <c r="O26" s="25"/>
    </row>
    <row r="27" spans="1:15" s="17" customFormat="1" ht="15.75" x14ac:dyDescent="0.25">
      <c r="A27" s="16"/>
      <c r="B27" s="23"/>
      <c r="C27" s="25"/>
      <c r="D27" s="25"/>
      <c r="E27" s="26"/>
      <c r="F27" s="23"/>
      <c r="G27" s="25"/>
      <c r="H27" s="26"/>
      <c r="K27" s="25"/>
      <c r="L27" s="25"/>
      <c r="M27" s="23"/>
      <c r="N27" s="25"/>
      <c r="O27" s="25"/>
    </row>
    <row r="28" spans="1:15" s="17" customFormat="1" ht="15.75" x14ac:dyDescent="0.25">
      <c r="A28" s="16"/>
      <c r="B28" s="23"/>
      <c r="C28" s="25"/>
      <c r="D28" s="25"/>
      <c r="E28" s="26"/>
      <c r="F28" s="23"/>
      <c r="G28" s="25"/>
      <c r="H28" s="26"/>
      <c r="K28" s="25"/>
      <c r="L28" s="25"/>
      <c r="M28" s="23"/>
      <c r="N28" s="25"/>
      <c r="O28" s="25"/>
    </row>
    <row r="29" spans="1:15" s="17" customFormat="1" ht="15.75" x14ac:dyDescent="0.25">
      <c r="A29" s="16"/>
      <c r="B29" s="23"/>
      <c r="C29" s="25"/>
      <c r="D29" s="25"/>
      <c r="E29" s="26"/>
      <c r="F29" s="23"/>
      <c r="G29" s="25"/>
      <c r="H29" s="26"/>
      <c r="K29" s="25"/>
      <c r="L29" s="25"/>
      <c r="M29" s="23"/>
      <c r="N29" s="25"/>
      <c r="O29" s="25"/>
    </row>
    <row r="30" spans="1:15" s="17" customFormat="1" ht="15.75" x14ac:dyDescent="0.25">
      <c r="A30" s="16"/>
      <c r="B30" s="23"/>
      <c r="C30" s="25"/>
      <c r="D30" s="25"/>
      <c r="E30" s="26"/>
      <c r="F30" s="23"/>
      <c r="G30" s="25"/>
      <c r="H30" s="26"/>
      <c r="K30" s="25"/>
      <c r="L30" s="25"/>
      <c r="M30" s="23"/>
      <c r="N30" s="25"/>
      <c r="O30" s="25"/>
    </row>
    <row r="31" spans="1:15" s="17" customFormat="1" ht="15.75" x14ac:dyDescent="0.25">
      <c r="A31" s="16"/>
      <c r="B31" s="23"/>
      <c r="C31" s="25"/>
      <c r="D31" s="25"/>
      <c r="E31" s="26"/>
      <c r="F31" s="23"/>
      <c r="G31" s="25"/>
      <c r="H31" s="26"/>
      <c r="K31" s="25"/>
      <c r="L31" s="25"/>
      <c r="M31" s="23"/>
      <c r="N31" s="25"/>
      <c r="O31" s="25"/>
    </row>
    <row r="32" spans="1:15" s="17" customFormat="1" ht="15.75" x14ac:dyDescent="0.25">
      <c r="A32" s="16"/>
      <c r="B32" s="23"/>
      <c r="C32" s="25"/>
      <c r="D32" s="25"/>
      <c r="E32" s="26"/>
      <c r="F32" s="23"/>
      <c r="G32" s="25"/>
      <c r="H32" s="26"/>
      <c r="K32" s="25"/>
      <c r="L32" s="25"/>
      <c r="M32" s="23"/>
      <c r="N32" s="25"/>
      <c r="O32" s="25"/>
    </row>
    <row r="33" spans="1:15" s="17" customFormat="1" x14ac:dyDescent="0.25">
      <c r="A33" s="16"/>
      <c r="B33" s="25"/>
      <c r="C33" s="25"/>
      <c r="D33" s="25"/>
      <c r="E33" s="26"/>
      <c r="F33" s="25"/>
      <c r="G33" s="25"/>
      <c r="H33" s="26"/>
      <c r="K33" s="25"/>
      <c r="L33" s="25"/>
      <c r="M33" s="25"/>
      <c r="N33" s="25"/>
      <c r="O33" s="25"/>
    </row>
    <row r="34" spans="1:15" s="17" customFormat="1" ht="27" customHeight="1" x14ac:dyDescent="0.25">
      <c r="A34" s="16"/>
      <c r="B34" s="25"/>
      <c r="C34" s="25"/>
      <c r="D34" s="25"/>
      <c r="E34" s="26"/>
      <c r="F34" s="25"/>
      <c r="G34" s="25"/>
      <c r="H34" s="26"/>
      <c r="K34" s="25"/>
      <c r="L34" s="25"/>
      <c r="M34" s="25"/>
      <c r="N34" s="25"/>
      <c r="O34" s="25"/>
    </row>
    <row r="35" spans="1:15" s="17" customFormat="1" ht="30" customHeight="1" x14ac:dyDescent="0.25">
      <c r="A35" s="16"/>
      <c r="B35" s="28" t="s">
        <v>46</v>
      </c>
      <c r="C35" s="25"/>
      <c r="D35" s="25"/>
      <c r="E35" s="26"/>
      <c r="F35" s="28" t="s">
        <v>47</v>
      </c>
      <c r="G35" s="25"/>
      <c r="H35" s="26"/>
      <c r="K35" s="25"/>
      <c r="L35" s="25"/>
      <c r="M35" s="25"/>
      <c r="N35" s="25"/>
      <c r="O35" s="25"/>
    </row>
    <row r="36" spans="1:15" s="17" customFormat="1" x14ac:dyDescent="0.25">
      <c r="A36" s="16"/>
      <c r="B36" s="22" t="s">
        <v>48</v>
      </c>
      <c r="C36" s="25"/>
      <c r="D36" s="25"/>
      <c r="E36" s="26"/>
      <c r="F36" s="22" t="s">
        <v>49</v>
      </c>
      <c r="G36" s="25"/>
      <c r="H36" s="26"/>
      <c r="K36" s="25"/>
      <c r="L36" s="25"/>
      <c r="M36" s="25"/>
      <c r="N36" s="25"/>
      <c r="O36" s="25"/>
    </row>
    <row r="37" spans="1:15" s="17" customFormat="1" ht="15.75" x14ac:dyDescent="0.25">
      <c r="A37" s="16"/>
      <c r="B37" s="23" t="s">
        <v>50</v>
      </c>
      <c r="C37" s="25"/>
      <c r="D37" s="25"/>
      <c r="E37" s="26"/>
      <c r="F37" s="23" t="s">
        <v>51</v>
      </c>
      <c r="G37" s="25"/>
      <c r="H37" s="26"/>
      <c r="K37" s="25"/>
      <c r="L37" s="25"/>
      <c r="M37" s="25"/>
      <c r="N37" s="25"/>
      <c r="O37" s="25"/>
    </row>
    <row r="38" spans="1:15" s="27" customFormat="1" ht="15.75" x14ac:dyDescent="0.25">
      <c r="A38" s="5"/>
      <c r="F38" s="6"/>
      <c r="H38" s="6"/>
    </row>
    <row r="39" spans="1:15" s="27" customFormat="1" ht="15.75" x14ac:dyDescent="0.25">
      <c r="A39" s="5"/>
      <c r="F39" s="6"/>
      <c r="H39" s="6"/>
    </row>
  </sheetData>
  <mergeCells count="3">
    <mergeCell ref="A1:O3"/>
    <mergeCell ref="A4:O4"/>
    <mergeCell ref="A16:E16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NOVIEMBRE 2024</vt:lpstr>
      <vt:lpstr>DICIEMBRE 2024 (2)</vt:lpstr>
      <vt:lpstr>'DICIEMBRE 2024 (2)'!Print_Area</vt:lpstr>
      <vt:lpstr>'NOVIEMBRE 2024'!Print_Area</vt:lpstr>
      <vt:lpstr>'DICIEMBRE 2024 (2)'!Print_Titles</vt:lpstr>
      <vt:lpstr>'NOVIEMBRE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Denny Ramirez</cp:lastModifiedBy>
  <cp:lastPrinted>2024-12-03T14:36:44Z</cp:lastPrinted>
  <dcterms:created xsi:type="dcterms:W3CDTF">2021-12-01T12:37:02Z</dcterms:created>
  <dcterms:modified xsi:type="dcterms:W3CDTF">2025-01-03T19:06:07Z</dcterms:modified>
</cp:coreProperties>
</file>