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DEL PORTAL2023\NOMINAS DE JUNIO 2023\"/>
    </mc:Choice>
  </mc:AlternateContent>
  <bookViews>
    <workbookView xWindow="0" yWindow="0" windowWidth="21600" windowHeight="9045" tabRatio="386"/>
  </bookViews>
  <sheets>
    <sheet name="JUNIO 2023" sheetId="1" r:id="rId1"/>
  </sheets>
  <definedNames>
    <definedName name="_xlnm._FilterDatabase" localSheetId="0" hidden="1">'JUNIO 2023'!$B$6:$E$237</definedName>
    <definedName name="_xlnm.Print_Area" localSheetId="0">'JUNIO 2023'!$A$1:$Q$263</definedName>
    <definedName name="_xlnm.Print_Titles" localSheetId="0">'JUNIO 2023'!$1:$6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7" i="1" l="1"/>
  <c r="L237" i="1"/>
  <c r="M237" i="1"/>
  <c r="N237" i="1"/>
  <c r="O237" i="1"/>
  <c r="I237" i="1"/>
  <c r="P79" i="1"/>
  <c r="K79" i="1"/>
  <c r="P53" i="1"/>
  <c r="K53" i="1"/>
  <c r="P206" i="1"/>
  <c r="K206" i="1"/>
  <c r="P199" i="1"/>
  <c r="K199" i="1"/>
  <c r="P193" i="1"/>
  <c r="K193" i="1"/>
  <c r="P188" i="1"/>
  <c r="K188" i="1"/>
  <c r="K189" i="1"/>
  <c r="P178" i="1"/>
  <c r="K178" i="1"/>
  <c r="P163" i="1"/>
  <c r="K163" i="1"/>
  <c r="P139" i="1"/>
  <c r="K139" i="1"/>
  <c r="P138" i="1"/>
  <c r="K138" i="1"/>
  <c r="P137" i="1"/>
  <c r="K137" i="1"/>
  <c r="P136" i="1"/>
  <c r="K136" i="1"/>
  <c r="P135" i="1"/>
  <c r="K135" i="1"/>
  <c r="P134" i="1"/>
  <c r="K134" i="1"/>
  <c r="P133" i="1"/>
  <c r="K133" i="1"/>
  <c r="P115" i="1"/>
  <c r="K115" i="1"/>
  <c r="P106" i="1"/>
  <c r="K106" i="1"/>
  <c r="P98" i="1"/>
  <c r="K98" i="1"/>
  <c r="P85" i="1"/>
  <c r="K85" i="1"/>
  <c r="P84" i="1"/>
  <c r="K84" i="1"/>
  <c r="P55" i="1"/>
  <c r="Q55" i="1" s="1"/>
  <c r="Q199" i="1" l="1"/>
  <c r="Q53" i="1"/>
  <c r="Q79" i="1"/>
  <c r="Q178" i="1"/>
  <c r="Q193" i="1"/>
  <c r="Q206" i="1"/>
  <c r="Q188" i="1"/>
  <c r="Q137" i="1"/>
  <c r="Q134" i="1"/>
  <c r="Q139" i="1"/>
  <c r="Q138" i="1"/>
  <c r="Q163" i="1"/>
  <c r="Q115" i="1"/>
  <c r="Q133" i="1"/>
  <c r="Q135" i="1"/>
  <c r="Q136" i="1"/>
  <c r="Q106" i="1"/>
  <c r="Q98" i="1"/>
  <c r="Q84" i="1"/>
  <c r="Q85" i="1"/>
  <c r="P42" i="1" l="1"/>
  <c r="K42" i="1"/>
  <c r="P41" i="1"/>
  <c r="K41" i="1"/>
  <c r="P40" i="1"/>
  <c r="K40" i="1"/>
  <c r="P39" i="1"/>
  <c r="K39" i="1"/>
  <c r="P36" i="1"/>
  <c r="K36" i="1"/>
  <c r="P35" i="1"/>
  <c r="K35" i="1"/>
  <c r="K20" i="1"/>
  <c r="Q20" i="1" s="1"/>
  <c r="K19" i="1"/>
  <c r="Q19" i="1" s="1"/>
  <c r="P8" i="1"/>
  <c r="K8" i="1"/>
  <c r="Q40" i="1" l="1"/>
  <c r="Q42" i="1"/>
  <c r="Q41" i="1"/>
  <c r="Q8" i="1"/>
  <c r="Q39" i="1"/>
  <c r="Q35" i="1"/>
  <c r="Q36" i="1"/>
  <c r="P87" i="1" l="1"/>
  <c r="K87" i="1"/>
  <c r="Q87" i="1" l="1"/>
  <c r="P91" i="1" l="1"/>
  <c r="K91" i="1"/>
  <c r="Q91" i="1" l="1"/>
  <c r="P147" i="1"/>
  <c r="K147" i="1"/>
  <c r="P108" i="1"/>
  <c r="K108" i="1"/>
  <c r="Q147" i="1" l="1"/>
  <c r="Q108" i="1"/>
  <c r="P216" i="1" l="1"/>
  <c r="K216" i="1"/>
  <c r="P204" i="1"/>
  <c r="K204" i="1"/>
  <c r="P203" i="1"/>
  <c r="K203" i="1"/>
  <c r="P202" i="1"/>
  <c r="K202" i="1"/>
  <c r="K197" i="1"/>
  <c r="P195" i="1"/>
  <c r="K195" i="1"/>
  <c r="P162" i="1"/>
  <c r="K162" i="1"/>
  <c r="P177" i="1"/>
  <c r="K177" i="1"/>
  <c r="P176" i="1"/>
  <c r="K176" i="1"/>
  <c r="P169" i="1"/>
  <c r="K169" i="1"/>
  <c r="P160" i="1"/>
  <c r="K160" i="1"/>
  <c r="P159" i="1"/>
  <c r="K159" i="1"/>
  <c r="P155" i="1"/>
  <c r="K155" i="1"/>
  <c r="P154" i="1"/>
  <c r="K154" i="1"/>
  <c r="P153" i="1"/>
  <c r="K153" i="1"/>
  <c r="P151" i="1"/>
  <c r="K151" i="1"/>
  <c r="P150" i="1"/>
  <c r="K150" i="1"/>
  <c r="P149" i="1"/>
  <c r="K149" i="1"/>
  <c r="P156" i="1"/>
  <c r="K156" i="1"/>
  <c r="P72" i="1"/>
  <c r="K72" i="1"/>
  <c r="P71" i="1"/>
  <c r="K71" i="1"/>
  <c r="R71" i="1" s="1"/>
  <c r="P67" i="1"/>
  <c r="K67" i="1"/>
  <c r="P49" i="1"/>
  <c r="K49" i="1"/>
  <c r="R49" i="1" s="1"/>
  <c r="P33" i="1"/>
  <c r="K33" i="1"/>
  <c r="K28" i="1"/>
  <c r="P28" i="1"/>
  <c r="Q67" i="1" l="1"/>
  <c r="Q216" i="1"/>
  <c r="Q202" i="1"/>
  <c r="Q204" i="1"/>
  <c r="Q154" i="1"/>
  <c r="Q159" i="1"/>
  <c r="Q169" i="1"/>
  <c r="Q177" i="1"/>
  <c r="Q195" i="1"/>
  <c r="Q203" i="1"/>
  <c r="Q156" i="1"/>
  <c r="Q162" i="1"/>
  <c r="Q28" i="1"/>
  <c r="Q153" i="1"/>
  <c r="Q155" i="1"/>
  <c r="Q72" i="1"/>
  <c r="Q176" i="1"/>
  <c r="Q160" i="1"/>
  <c r="Q151" i="1"/>
  <c r="Q150" i="1"/>
  <c r="Q149" i="1"/>
  <c r="Q71" i="1"/>
  <c r="Q49" i="1"/>
  <c r="Q33" i="1"/>
  <c r="P113" i="1" l="1"/>
  <c r="P112" i="1"/>
  <c r="P123" i="1" l="1"/>
  <c r="K123" i="1"/>
  <c r="R123" i="1" s="1"/>
  <c r="P223" i="1"/>
  <c r="K223" i="1"/>
  <c r="R223" i="1" s="1"/>
  <c r="P26" i="1"/>
  <c r="K26" i="1"/>
  <c r="P116" i="1"/>
  <c r="K116" i="1"/>
  <c r="K113" i="1"/>
  <c r="Q113" i="1" s="1"/>
  <c r="P152" i="1"/>
  <c r="K152" i="1"/>
  <c r="P129" i="1"/>
  <c r="K129" i="1"/>
  <c r="P145" i="1"/>
  <c r="K145" i="1"/>
  <c r="Q145" i="1" l="1"/>
  <c r="R116" i="1"/>
  <c r="Q116" i="1"/>
  <c r="Q152" i="1"/>
  <c r="Q123" i="1"/>
  <c r="Q129" i="1"/>
  <c r="Q223" i="1"/>
  <c r="Q26" i="1"/>
  <c r="K66" i="1" l="1"/>
  <c r="P66" i="1"/>
  <c r="K165" i="1"/>
  <c r="P165" i="1"/>
  <c r="R165" i="1" l="1"/>
  <c r="Q165" i="1"/>
  <c r="Q66" i="1"/>
  <c r="P34" i="1"/>
  <c r="K34" i="1"/>
  <c r="P32" i="1"/>
  <c r="K32" i="1"/>
  <c r="Q32" i="1" l="1"/>
  <c r="Q34" i="1"/>
  <c r="P64" i="1"/>
  <c r="K64" i="1"/>
  <c r="P90" i="1"/>
  <c r="K90" i="1"/>
  <c r="P144" i="1"/>
  <c r="K144" i="1"/>
  <c r="K38" i="1"/>
  <c r="K15" i="1"/>
  <c r="P15" i="1"/>
  <c r="K80" i="1"/>
  <c r="P80" i="1"/>
  <c r="K75" i="1"/>
  <c r="P75" i="1"/>
  <c r="K158" i="1"/>
  <c r="P158" i="1"/>
  <c r="K107" i="1"/>
  <c r="P107" i="1"/>
  <c r="K69" i="1"/>
  <c r="P69" i="1"/>
  <c r="K196" i="1"/>
  <c r="P196" i="1"/>
  <c r="K112" i="1"/>
  <c r="Q112" i="1" s="1"/>
  <c r="K183" i="1"/>
  <c r="P183" i="1"/>
  <c r="K185" i="1"/>
  <c r="P185" i="1"/>
  <c r="K181" i="1"/>
  <c r="P181" i="1"/>
  <c r="K167" i="1"/>
  <c r="P167" i="1"/>
  <c r="K52" i="1"/>
  <c r="P52" i="1"/>
  <c r="K58" i="1"/>
  <c r="P58" i="1"/>
  <c r="K127" i="1"/>
  <c r="P127" i="1"/>
  <c r="K184" i="1"/>
  <c r="P184" i="1"/>
  <c r="Q144" i="1" l="1"/>
  <c r="Q64" i="1"/>
  <c r="Q90" i="1"/>
  <c r="Q196" i="1"/>
  <c r="Q107" i="1"/>
  <c r="Q75" i="1"/>
  <c r="Q15" i="1"/>
  <c r="Q183" i="1"/>
  <c r="R184" i="1"/>
  <c r="Q184" i="1"/>
  <c r="R167" i="1"/>
  <c r="Q167" i="1"/>
  <c r="Q127" i="1"/>
  <c r="Q52" i="1"/>
  <c r="R181" i="1"/>
  <c r="Q181" i="1"/>
  <c r="R185" i="1"/>
  <c r="Q185" i="1"/>
  <c r="R113" i="1"/>
  <c r="Q69" i="1"/>
  <c r="Q158" i="1"/>
  <c r="Q80" i="1"/>
  <c r="R58" i="1"/>
  <c r="Q58" i="1"/>
  <c r="R80" i="1"/>
  <c r="R158" i="1"/>
  <c r="R107" i="1"/>
  <c r="R196" i="1"/>
  <c r="R183" i="1"/>
  <c r="R52" i="1"/>
  <c r="K224" i="1"/>
  <c r="P224" i="1"/>
  <c r="P200" i="1"/>
  <c r="K200" i="1"/>
  <c r="P168" i="1"/>
  <c r="K168" i="1"/>
  <c r="P164" i="1"/>
  <c r="K164" i="1"/>
  <c r="P157" i="1"/>
  <c r="K157" i="1"/>
  <c r="K124" i="1"/>
  <c r="P124" i="1"/>
  <c r="P93" i="1"/>
  <c r="K93" i="1"/>
  <c r="K89" i="1"/>
  <c r="P89" i="1"/>
  <c r="K88" i="1"/>
  <c r="P88" i="1"/>
  <c r="K65" i="1"/>
  <c r="P65" i="1"/>
  <c r="P17" i="1"/>
  <c r="K17" i="1"/>
  <c r="P9" i="1"/>
  <c r="K9" i="1"/>
  <c r="Q17" i="1" l="1"/>
  <c r="Q93" i="1"/>
  <c r="Q157" i="1"/>
  <c r="Q168" i="1"/>
  <c r="Q9" i="1"/>
  <c r="Q200" i="1"/>
  <c r="Q88" i="1"/>
  <c r="Q224" i="1"/>
  <c r="R164" i="1"/>
  <c r="Q164" i="1"/>
  <c r="Q65" i="1"/>
  <c r="Q89" i="1"/>
  <c r="Q124" i="1"/>
  <c r="P10" i="1"/>
  <c r="P11" i="1"/>
  <c r="Q11" i="1" s="1"/>
  <c r="P12" i="1"/>
  <c r="P13" i="1"/>
  <c r="P14" i="1"/>
  <c r="P16" i="1"/>
  <c r="P18" i="1"/>
  <c r="P21" i="1"/>
  <c r="P22" i="1"/>
  <c r="P23" i="1"/>
  <c r="P24" i="1"/>
  <c r="P25" i="1"/>
  <c r="P27" i="1"/>
  <c r="P29" i="1"/>
  <c r="P30" i="1"/>
  <c r="P31" i="1"/>
  <c r="P37" i="1"/>
  <c r="P38" i="1"/>
  <c r="Q38" i="1" s="1"/>
  <c r="P44" i="1"/>
  <c r="P45" i="1"/>
  <c r="P46" i="1"/>
  <c r="P47" i="1"/>
  <c r="P48" i="1"/>
  <c r="P50" i="1"/>
  <c r="P51" i="1"/>
  <c r="P54" i="1"/>
  <c r="P56" i="1"/>
  <c r="P57" i="1"/>
  <c r="P229" i="1"/>
  <c r="P59" i="1"/>
  <c r="P60" i="1"/>
  <c r="P61" i="1"/>
  <c r="P62" i="1"/>
  <c r="P63" i="1"/>
  <c r="P68" i="1"/>
  <c r="P70" i="1"/>
  <c r="P74" i="1"/>
  <c r="P73" i="1"/>
  <c r="P76" i="1"/>
  <c r="P77" i="1"/>
  <c r="P78" i="1"/>
  <c r="P81" i="1"/>
  <c r="P82" i="1"/>
  <c r="P83" i="1"/>
  <c r="P86" i="1"/>
  <c r="P92" i="1"/>
  <c r="P94" i="1"/>
  <c r="P95" i="1"/>
  <c r="P96" i="1"/>
  <c r="P97" i="1"/>
  <c r="P99" i="1"/>
  <c r="P100" i="1"/>
  <c r="P101" i="1"/>
  <c r="P102" i="1"/>
  <c r="P103" i="1"/>
  <c r="P104" i="1"/>
  <c r="P105" i="1"/>
  <c r="P109" i="1"/>
  <c r="P110" i="1"/>
  <c r="P111" i="1"/>
  <c r="P114" i="1"/>
  <c r="P117" i="1"/>
  <c r="P118" i="1"/>
  <c r="P119" i="1"/>
  <c r="P120" i="1"/>
  <c r="P121" i="1"/>
  <c r="P122" i="1"/>
  <c r="P128" i="1"/>
  <c r="P125" i="1"/>
  <c r="P126" i="1"/>
  <c r="P130" i="1"/>
  <c r="P131" i="1"/>
  <c r="P132" i="1"/>
  <c r="P140" i="1"/>
  <c r="P141" i="1"/>
  <c r="P142" i="1"/>
  <c r="P143" i="1"/>
  <c r="P146" i="1"/>
  <c r="P148" i="1"/>
  <c r="P161" i="1"/>
  <c r="P166" i="1"/>
  <c r="P170" i="1"/>
  <c r="P171" i="1"/>
  <c r="P173" i="1"/>
  <c r="P172" i="1"/>
  <c r="P174" i="1"/>
  <c r="P175" i="1"/>
  <c r="P182" i="1"/>
  <c r="P186" i="1"/>
  <c r="P187" i="1"/>
  <c r="P189" i="1"/>
  <c r="P190" i="1"/>
  <c r="P191" i="1"/>
  <c r="P192" i="1"/>
  <c r="P194" i="1"/>
  <c r="P197" i="1"/>
  <c r="P198" i="1"/>
  <c r="P201" i="1"/>
  <c r="P205" i="1"/>
  <c r="P207" i="1"/>
  <c r="P43" i="1"/>
  <c r="P208" i="1"/>
  <c r="P209" i="1"/>
  <c r="P210" i="1"/>
  <c r="P211" i="1"/>
  <c r="P212" i="1"/>
  <c r="P213" i="1"/>
  <c r="P214" i="1"/>
  <c r="P215" i="1"/>
  <c r="P217" i="1"/>
  <c r="P218" i="1"/>
  <c r="P219" i="1"/>
  <c r="P220" i="1"/>
  <c r="P221" i="1"/>
  <c r="P222" i="1"/>
  <c r="P225" i="1"/>
  <c r="P226" i="1"/>
  <c r="P227" i="1"/>
  <c r="P228" i="1"/>
  <c r="P230" i="1"/>
  <c r="P231" i="1"/>
  <c r="P232" i="1"/>
  <c r="P233" i="1"/>
  <c r="P234" i="1"/>
  <c r="P235" i="1"/>
  <c r="P236" i="1"/>
  <c r="P180" i="1"/>
  <c r="P179" i="1"/>
  <c r="P7" i="1"/>
  <c r="K57" i="1"/>
  <c r="R11" i="1"/>
  <c r="R7" i="1"/>
  <c r="K213" i="1"/>
  <c r="K110" i="1"/>
  <c r="K227" i="1"/>
  <c r="K233" i="1"/>
  <c r="K103" i="1"/>
  <c r="P237" i="1" l="1"/>
  <c r="Q110" i="1"/>
  <c r="Q103" i="1"/>
  <c r="Q213" i="1"/>
  <c r="Q233" i="1"/>
  <c r="Q227" i="1"/>
  <c r="R57" i="1"/>
  <c r="Q57" i="1"/>
  <c r="Q7" i="1"/>
  <c r="R103" i="1"/>
  <c r="R233" i="1"/>
  <c r="R213" i="1"/>
  <c r="R227" i="1"/>
  <c r="R110" i="1"/>
  <c r="K171" i="1"/>
  <c r="Q171" i="1" s="1"/>
  <c r="Q189" i="1"/>
  <c r="K170" i="1"/>
  <c r="Q170" i="1" s="1"/>
  <c r="K14" i="1"/>
  <c r="Q14" i="1" s="1"/>
  <c r="K16" i="1"/>
  <c r="K187" i="1"/>
  <c r="Q187" i="1" s="1"/>
  <c r="K190" i="1"/>
  <c r="Q190" i="1" s="1"/>
  <c r="K143" i="1"/>
  <c r="Q143" i="1" s="1"/>
  <c r="K82" i="1"/>
  <c r="Q82" i="1" s="1"/>
  <c r="K61" i="1"/>
  <c r="Q61" i="1" s="1"/>
  <c r="K54" i="1"/>
  <c r="Q54" i="1" s="1"/>
  <c r="Q16" i="1" l="1"/>
  <c r="R16" i="1"/>
  <c r="R143" i="1"/>
  <c r="R15" i="1"/>
  <c r="R171" i="1"/>
  <c r="R54" i="1"/>
  <c r="R190" i="1"/>
  <c r="R14" i="1"/>
  <c r="R61" i="1"/>
  <c r="R187" i="1"/>
  <c r="R170" i="1"/>
  <c r="R82" i="1"/>
  <c r="R34" i="1"/>
  <c r="R189" i="1"/>
  <c r="K30" i="1"/>
  <c r="Q30" i="1" s="1"/>
  <c r="K179" i="1"/>
  <c r="Q179" i="1" s="1"/>
  <c r="K118" i="1"/>
  <c r="Q118" i="1" s="1"/>
  <c r="K235" i="1"/>
  <c r="Q235" i="1" s="1"/>
  <c r="K215" i="1"/>
  <c r="Q215" i="1" s="1"/>
  <c r="K175" i="1"/>
  <c r="Q175" i="1" s="1"/>
  <c r="K142" i="1"/>
  <c r="Q142" i="1" s="1"/>
  <c r="K121" i="1"/>
  <c r="Q121" i="1" s="1"/>
  <c r="K102" i="1"/>
  <c r="Q102" i="1" s="1"/>
  <c r="K95" i="1"/>
  <c r="Q95" i="1" s="1"/>
  <c r="K78" i="1"/>
  <c r="Q78" i="1" s="1"/>
  <c r="K63" i="1"/>
  <c r="Q63" i="1" s="1"/>
  <c r="R102" i="1" l="1"/>
  <c r="R63" i="1"/>
  <c r="R121" i="1"/>
  <c r="R235" i="1"/>
  <c r="R30" i="1"/>
  <c r="R179" i="1"/>
  <c r="R142" i="1"/>
  <c r="R215" i="1"/>
  <c r="R78" i="1"/>
  <c r="R118" i="1"/>
  <c r="R95" i="1"/>
  <c r="R175" i="1"/>
  <c r="K44" i="1"/>
  <c r="Q44" i="1" s="1"/>
  <c r="K13" i="1"/>
  <c r="Q13" i="1" s="1"/>
  <c r="R13" i="1" l="1"/>
  <c r="R38" i="1"/>
  <c r="K10" i="1" l="1"/>
  <c r="Q10" i="1" l="1"/>
  <c r="R10" i="1"/>
  <c r="K130" i="1"/>
  <c r="Q130" i="1" s="1"/>
  <c r="K73" i="1"/>
  <c r="Q73" i="1" s="1"/>
  <c r="R75" i="1" l="1"/>
  <c r="R130" i="1"/>
  <c r="K236" i="1"/>
  <c r="Q236" i="1" s="1"/>
  <c r="K234" i="1"/>
  <c r="Q234" i="1" s="1"/>
  <c r="K228" i="1"/>
  <c r="Q228" i="1" s="1"/>
  <c r="K207" i="1"/>
  <c r="Q207" i="1" s="1"/>
  <c r="K201" i="1"/>
  <c r="Q201" i="1" s="1"/>
  <c r="R207" i="1" l="1"/>
  <c r="R234" i="1"/>
  <c r="R228" i="1"/>
  <c r="R201" i="1"/>
  <c r="R236" i="1"/>
  <c r="K194" i="1"/>
  <c r="Q194" i="1" s="1"/>
  <c r="K131" i="1"/>
  <c r="Q131" i="1" s="1"/>
  <c r="K128" i="1"/>
  <c r="K76" i="1"/>
  <c r="Q76" i="1" s="1"/>
  <c r="Q128" i="1" l="1"/>
  <c r="R128" i="1"/>
  <c r="R194" i="1"/>
  <c r="R131" i="1"/>
  <c r="R76" i="1"/>
  <c r="K60" i="1"/>
  <c r="Q60" i="1" s="1"/>
  <c r="K56" i="1"/>
  <c r="Q56" i="1" s="1"/>
  <c r="K45" i="1"/>
  <c r="Q45" i="1" s="1"/>
  <c r="K46" i="1"/>
  <c r="Q46" i="1" s="1"/>
  <c r="K29" i="1"/>
  <c r="Q29" i="1" s="1"/>
  <c r="K25" i="1"/>
  <c r="Q25" i="1" s="1"/>
  <c r="R45" i="1" l="1"/>
  <c r="R44" i="1"/>
  <c r="R56" i="1"/>
  <c r="R26" i="1"/>
  <c r="R29" i="1"/>
  <c r="R60" i="1"/>
  <c r="K101" i="1"/>
  <c r="Q101" i="1" s="1"/>
  <c r="K226" i="1"/>
  <c r="Q226" i="1" s="1"/>
  <c r="K221" i="1"/>
  <c r="Q221" i="1" s="1"/>
  <c r="K214" i="1"/>
  <c r="Q214" i="1" s="1"/>
  <c r="K209" i="1"/>
  <c r="Q209" i="1" s="1"/>
  <c r="K198" i="1"/>
  <c r="Q198" i="1" s="1"/>
  <c r="K174" i="1"/>
  <c r="Q174" i="1" s="1"/>
  <c r="K146" i="1"/>
  <c r="Q146" i="1" s="1"/>
  <c r="K120" i="1"/>
  <c r="Q120" i="1" s="1"/>
  <c r="K109" i="1"/>
  <c r="Q109" i="1" s="1"/>
  <c r="K97" i="1"/>
  <c r="Q97" i="1" s="1"/>
  <c r="K86" i="1"/>
  <c r="Q86" i="1" s="1"/>
  <c r="K62" i="1"/>
  <c r="Q62" i="1" s="1"/>
  <c r="K51" i="1"/>
  <c r="Q51" i="1" s="1"/>
  <c r="K12" i="1"/>
  <c r="K18" i="1"/>
  <c r="Q18" i="1" s="1"/>
  <c r="K21" i="1"/>
  <c r="Q21" i="1" s="1"/>
  <c r="K22" i="1"/>
  <c r="K23" i="1"/>
  <c r="Q23" i="1" s="1"/>
  <c r="K24" i="1"/>
  <c r="Q24" i="1" s="1"/>
  <c r="K27" i="1"/>
  <c r="Q27" i="1" s="1"/>
  <c r="K31" i="1"/>
  <c r="Q31" i="1" s="1"/>
  <c r="K37" i="1"/>
  <c r="Q37" i="1" s="1"/>
  <c r="K47" i="1"/>
  <c r="Q47" i="1" s="1"/>
  <c r="K48" i="1"/>
  <c r="Q48" i="1" s="1"/>
  <c r="K50" i="1"/>
  <c r="Q50" i="1" s="1"/>
  <c r="K229" i="1"/>
  <c r="Q229" i="1" s="1"/>
  <c r="K74" i="1"/>
  <c r="K99" i="1"/>
  <c r="Q99" i="1" s="1"/>
  <c r="K96" i="1"/>
  <c r="Q96" i="1" s="1"/>
  <c r="K100" i="1"/>
  <c r="Q100" i="1" s="1"/>
  <c r="K104" i="1"/>
  <c r="Q104" i="1" s="1"/>
  <c r="K59" i="1"/>
  <c r="Q59" i="1" s="1"/>
  <c r="K68" i="1"/>
  <c r="K70" i="1"/>
  <c r="K105" i="1"/>
  <c r="Q105" i="1" s="1"/>
  <c r="K111" i="1"/>
  <c r="Q111" i="1" s="1"/>
  <c r="K77" i="1"/>
  <c r="Q77" i="1" s="1"/>
  <c r="K81" i="1"/>
  <c r="Q81" i="1" s="1"/>
  <c r="K83" i="1"/>
  <c r="Q83" i="1" s="1"/>
  <c r="K92" i="1"/>
  <c r="Q92" i="1" s="1"/>
  <c r="K94" i="1"/>
  <c r="Q94" i="1" s="1"/>
  <c r="K114" i="1"/>
  <c r="Q114" i="1" s="1"/>
  <c r="K117" i="1"/>
  <c r="Q117" i="1" s="1"/>
  <c r="K119" i="1"/>
  <c r="Q119" i="1" s="1"/>
  <c r="K122" i="1"/>
  <c r="Q122" i="1" s="1"/>
  <c r="K125" i="1"/>
  <c r="Q125" i="1" s="1"/>
  <c r="K126" i="1"/>
  <c r="Q126" i="1" s="1"/>
  <c r="K132" i="1"/>
  <c r="Q132" i="1" s="1"/>
  <c r="K140" i="1"/>
  <c r="Q140" i="1" s="1"/>
  <c r="K141" i="1"/>
  <c r="Q141" i="1" s="1"/>
  <c r="K148" i="1"/>
  <c r="Q148" i="1" s="1"/>
  <c r="K161" i="1"/>
  <c r="Q161" i="1" s="1"/>
  <c r="K166" i="1"/>
  <c r="Q166" i="1" s="1"/>
  <c r="K173" i="1"/>
  <c r="Q173" i="1" s="1"/>
  <c r="K172" i="1"/>
  <c r="Q172" i="1" s="1"/>
  <c r="K182" i="1"/>
  <c r="Q182" i="1" s="1"/>
  <c r="K186" i="1"/>
  <c r="Q186" i="1" s="1"/>
  <c r="K191" i="1"/>
  <c r="Q191" i="1" s="1"/>
  <c r="K192" i="1"/>
  <c r="Q192" i="1" s="1"/>
  <c r="Q197" i="1"/>
  <c r="K205" i="1"/>
  <c r="Q205" i="1" s="1"/>
  <c r="K43" i="1"/>
  <c r="K208" i="1"/>
  <c r="Q208" i="1" s="1"/>
  <c r="K210" i="1"/>
  <c r="Q210" i="1" s="1"/>
  <c r="K211" i="1"/>
  <c r="Q211" i="1" s="1"/>
  <c r="K212" i="1"/>
  <c r="Q212" i="1" s="1"/>
  <c r="K217" i="1"/>
  <c r="Q217" i="1" s="1"/>
  <c r="K218" i="1"/>
  <c r="Q218" i="1" s="1"/>
  <c r="K219" i="1"/>
  <c r="Q219" i="1" s="1"/>
  <c r="K220" i="1"/>
  <c r="Q220" i="1" s="1"/>
  <c r="K222" i="1"/>
  <c r="Q222" i="1" s="1"/>
  <c r="K225" i="1"/>
  <c r="Q225" i="1" s="1"/>
  <c r="K230" i="1"/>
  <c r="Q230" i="1" s="1"/>
  <c r="K231" i="1"/>
  <c r="Q231" i="1" s="1"/>
  <c r="K232" i="1"/>
  <c r="Q232" i="1" s="1"/>
  <c r="K180" i="1"/>
  <c r="Q180" i="1" s="1"/>
  <c r="K237" i="1" l="1"/>
  <c r="Q74" i="1"/>
  <c r="R74" i="1"/>
  <c r="Q70" i="1"/>
  <c r="R70" i="1"/>
  <c r="Q68" i="1"/>
  <c r="R68" i="1"/>
  <c r="Q43" i="1"/>
  <c r="R43" i="1"/>
  <c r="Q22" i="1"/>
  <c r="R22" i="1"/>
  <c r="Q12" i="1"/>
  <c r="R208" i="1"/>
  <c r="R32" i="1"/>
  <c r="R104" i="1"/>
  <c r="R47" i="1"/>
  <c r="R18" i="1"/>
  <c r="R50" i="1"/>
  <c r="R198" i="1"/>
  <c r="R226" i="1"/>
  <c r="R180" i="1"/>
  <c r="R225" i="1"/>
  <c r="R219" i="1"/>
  <c r="R212" i="1"/>
  <c r="R51" i="1"/>
  <c r="R191" i="1"/>
  <c r="R173" i="1"/>
  <c r="R166" i="1"/>
  <c r="R117" i="1"/>
  <c r="R92" i="1"/>
  <c r="R77" i="1"/>
  <c r="R111" i="1"/>
  <c r="R100" i="1"/>
  <c r="R73" i="1"/>
  <c r="R46" i="1"/>
  <c r="R27" i="1"/>
  <c r="R21" i="1"/>
  <c r="R62" i="1"/>
  <c r="R120" i="1"/>
  <c r="R209" i="1"/>
  <c r="R101" i="1"/>
  <c r="R230" i="1"/>
  <c r="R217" i="1"/>
  <c r="R197" i="1"/>
  <c r="R127" i="1"/>
  <c r="R31" i="1"/>
  <c r="R232" i="1"/>
  <c r="R211" i="1"/>
  <c r="R172" i="1"/>
  <c r="R148" i="1"/>
  <c r="R140" i="1"/>
  <c r="R129" i="1"/>
  <c r="R126" i="1"/>
  <c r="R122" i="1"/>
  <c r="R83" i="1"/>
  <c r="R66" i="1"/>
  <c r="R96" i="1"/>
  <c r="R37" i="1"/>
  <c r="R25" i="1"/>
  <c r="R86" i="1"/>
  <c r="R146" i="1"/>
  <c r="R214" i="1"/>
  <c r="R220" i="1"/>
  <c r="R192" i="1"/>
  <c r="R94" i="1"/>
  <c r="R69" i="1"/>
  <c r="R229" i="1"/>
  <c r="R23" i="1"/>
  <c r="R109" i="1"/>
  <c r="R222" i="1"/>
  <c r="R218" i="1"/>
  <c r="R205" i="1"/>
  <c r="R231" i="1"/>
  <c r="R210" i="1"/>
  <c r="R186" i="1"/>
  <c r="R182" i="1"/>
  <c r="R161" i="1"/>
  <c r="R141" i="1"/>
  <c r="R132" i="1"/>
  <c r="R125" i="1"/>
  <c r="R119" i="1"/>
  <c r="R114" i="1"/>
  <c r="R81" i="1"/>
  <c r="R105" i="1"/>
  <c r="R59" i="1"/>
  <c r="R99" i="1"/>
  <c r="R48" i="1"/>
  <c r="R24" i="1"/>
  <c r="R97" i="1"/>
  <c r="R174" i="1"/>
  <c r="R221" i="1"/>
  <c r="R12" i="1"/>
  <c r="Q237" i="1" l="1"/>
</calcChain>
</file>

<file path=xl/sharedStrings.xml><?xml version="1.0" encoding="utf-8"?>
<sst xmlns="http://schemas.openxmlformats.org/spreadsheetml/2006/main" count="1184" uniqueCount="367">
  <si>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</si>
  <si>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</si>
  <si>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</si>
  <si>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</si>
  <si>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</si>
  <si>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</si>
  <si>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</si>
  <si>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</si>
  <si>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</si>
  <si>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</si>
  <si>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</si>
  <si>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</si>
  <si>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</si>
  <si>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</si>
  <si>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</si>
  <si>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</si>
  <si>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DIRECCION JURIDICA</t>
  </si>
  <si>
    <t>CONTRATADO</t>
  </si>
  <si>
    <t>MASCULINO</t>
  </si>
  <si>
    <t>DEPARTAMENTO DE COMUNICACIONES</t>
  </si>
  <si>
    <t>FEMENINO</t>
  </si>
  <si>
    <t>DIVISION DE SERVICIOS GENERALES</t>
  </si>
  <si>
    <t>Conserje</t>
  </si>
  <si>
    <t>Jardinero</t>
  </si>
  <si>
    <t>Ayudante de Mantenimiento</t>
  </si>
  <si>
    <t>Auxiliar Administrativo</t>
  </si>
  <si>
    <t>Chofer</t>
  </si>
  <si>
    <t>Inspector Aeroportuario</t>
  </si>
  <si>
    <t>Supervisora Aeroportuaria</t>
  </si>
  <si>
    <t>DEPARTAMENTO DE INFRAESTRUCTURA AEROPORTUARIA</t>
  </si>
  <si>
    <t>Soporte Administrativo</t>
  </si>
  <si>
    <t xml:space="preserve">Periodista 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</si>
  <si>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</si>
  <si>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</si>
  <si>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</si>
  <si>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</si>
  <si>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</si>
  <si>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</si>
  <si>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</si>
  <si>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</si>
  <si>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</si>
  <si>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</si>
  <si>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</si>
  <si>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</si>
  <si>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</si>
  <si>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Machetero</t>
  </si>
  <si>
    <t>Secretaria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</si>
  <si>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</si>
  <si>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</si>
  <si>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</si>
  <si>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</si>
  <si>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DIVISION DE SUPERVISION AEROPORTUARIA</t>
  </si>
  <si>
    <t>DIRECCION DE DISEÑO AEROPORTUARIO</t>
  </si>
  <si>
    <t xml:space="preserve">Otros Ing. </t>
  </si>
  <si>
    <t>DIRECCION EJECUTIVA</t>
  </si>
  <si>
    <t>CONCEPCION MARIA PAULINO DE MEDRANO</t>
  </si>
  <si>
    <t>Enc. División Registro y Control de Nómina</t>
  </si>
  <si>
    <t>AEROPUERTO INT. PUNTA CANA</t>
  </si>
  <si>
    <t>HELIPUERTO DE SANTO DOMINGO</t>
  </si>
  <si>
    <t>Asesor</t>
  </si>
  <si>
    <t>Auxiliar  Administrativo</t>
  </si>
  <si>
    <t>Mensajero Interno</t>
  </si>
  <si>
    <t>Supervisor Técnico Aeroportuario</t>
  </si>
  <si>
    <t xml:space="preserve">DIRECCION DE  PLANIFICACION Y DESARROLLO </t>
  </si>
  <si>
    <t>Mensajera Interna</t>
  </si>
  <si>
    <t>RAMONA MARIA PAULINO HERNANDEZ</t>
  </si>
  <si>
    <t>RAMON  ARIAS CASTRO</t>
  </si>
  <si>
    <t>FRANCIA  VALDEZ RAMIREZ</t>
  </si>
  <si>
    <t>NADIA PAMELA DIAZ FERNANDEZ</t>
  </si>
  <si>
    <t>AEROPUERTO INT.  DEL CIBAO</t>
  </si>
  <si>
    <t>VICTOR ANIBAL TAVERAS SANTANA</t>
  </si>
  <si>
    <t>Auxiliar de Protocolo</t>
  </si>
  <si>
    <t>TOMAS ANTONIO LLUVEREZ TRONCOSO</t>
  </si>
  <si>
    <t xml:space="preserve">YISMELL IRAYSA CASTILLO CASTILLO </t>
  </si>
  <si>
    <t>Coordinadora de Protocolo Gubernamental</t>
  </si>
  <si>
    <t>ANDY MANUEL SUAZO SOTO</t>
  </si>
  <si>
    <t>Analista de Proyectos Aeroportuarios</t>
  </si>
  <si>
    <t>CARMEN ALEIDA DE JESUS  GUZMAN NEGRIN</t>
  </si>
  <si>
    <t>Supervisora de Infraestructura</t>
  </si>
  <si>
    <t>JOHNAGEL FRANCISCO  ORTIZ RAMIREZ</t>
  </si>
  <si>
    <t>Supervisor Técnico de Infraestructura</t>
  </si>
  <si>
    <t>WINSTON ALEXANDER RODRIGUEZ BERAS</t>
  </si>
  <si>
    <t>ADOLFO HEREDIA MARTINEZ</t>
  </si>
  <si>
    <t>Mensajero Externo</t>
  </si>
  <si>
    <t>RONNY AMAURIS ALCANTARA</t>
  </si>
  <si>
    <t>MAIKO DANIEL POLANCO MOTA</t>
  </si>
  <si>
    <t>CARLOS ANTONIO CUELLO GOMEZ</t>
  </si>
  <si>
    <t>HELIPUERTO BARAHONA</t>
  </si>
  <si>
    <t xml:space="preserve">Auxiliar de Comunicaciones </t>
  </si>
  <si>
    <t>NAIROBI DE LOS SANTOS PRENZA</t>
  </si>
  <si>
    <t>DIVISION DE DESARROLLO DE LA AVIACION GENERAL</t>
  </si>
  <si>
    <t>NATALIA VIDAL</t>
  </si>
  <si>
    <t>DIVISION DE PROTOCOLO Y EVENTOS</t>
  </si>
  <si>
    <t>JACQUELINE VALENZUELA COCA</t>
  </si>
  <si>
    <t>FRANKLIN MANUEL REYNOSO REYES</t>
  </si>
  <si>
    <t>DIVISION DE LITIGIOS</t>
  </si>
  <si>
    <t>Abogada</t>
  </si>
  <si>
    <t>Abogado</t>
  </si>
  <si>
    <t>AMPARO ROSA LUGO FERNANDEZ</t>
  </si>
  <si>
    <t>CARMEN ARIAS DE LA CRUZ DE TINEO</t>
  </si>
  <si>
    <t>DARLIN MIESES PRENZA</t>
  </si>
  <si>
    <t>BRADLEY NEFTALI ABREU CASTRO</t>
  </si>
  <si>
    <t>Chófer</t>
  </si>
  <si>
    <t>RAYLIN RAFAEL GONZALEZ AQUINO</t>
  </si>
  <si>
    <t>PERLA MASSIEL MENDOZA</t>
  </si>
  <si>
    <t>Recepcionista</t>
  </si>
  <si>
    <t>DANIEL MONTES DE OCA FABIAN</t>
  </si>
  <si>
    <t>YOEL SALOMON OLIVERO CARRASCO</t>
  </si>
  <si>
    <t xml:space="preserve">JUANA SELINE CASTRO PIMENTEL </t>
  </si>
  <si>
    <t>Coordinadora de Plan Social</t>
  </si>
  <si>
    <t>SHADDY PATRICIA PEREZ MARTINEZ</t>
  </si>
  <si>
    <t>PAVER ALBERTO ARIAS OLAVERRIA</t>
  </si>
  <si>
    <t>JOSE ANTONIO RIJO</t>
  </si>
  <si>
    <t>JULIO LAURENCIO BELLO</t>
  </si>
  <si>
    <t>MARLINS ANTIGUA MEJIA</t>
  </si>
  <si>
    <t>Auxiliar de Transportación</t>
  </si>
  <si>
    <t>CESAREO DE LEON MOTA</t>
  </si>
  <si>
    <t>DENISSE  QUEZADA PRENZA</t>
  </si>
  <si>
    <t>ANIFBEL EMANUELA DUNCAN CASTAÑO</t>
  </si>
  <si>
    <t>YAMIL ALFREDO AQUINO JAVIER</t>
  </si>
  <si>
    <t>SONIA BERQUI JAVIER GUZMAN</t>
  </si>
  <si>
    <t>DEPARTAMENTO ADMINISTRATIVO</t>
  </si>
  <si>
    <t>SECCION  DE TRANSPORTACION</t>
  </si>
  <si>
    <t>RICARDO  DURAN HERRERA</t>
  </si>
  <si>
    <t>DEPARTAMENTO FINANCIERO</t>
  </si>
  <si>
    <t>CIRILA  DE LOS SANTOS REYES</t>
  </si>
  <si>
    <t>ESMIRNA MERCEDES ABAD REYES</t>
  </si>
  <si>
    <t>DEPARTAMENTO DE RECURSOS HUMANOS</t>
  </si>
  <si>
    <t>Técnico de Enfermería</t>
  </si>
  <si>
    <t>SANTO AYBAR SEVERINO</t>
  </si>
  <si>
    <t>JUAN PEREZ DE JESUS</t>
  </si>
  <si>
    <t>RAMON GARCIA</t>
  </si>
  <si>
    <t>STALIN ARCENIO FELIZ OVALLE</t>
  </si>
  <si>
    <t>AEROPUERTO INT. LAS AMERICAS</t>
  </si>
  <si>
    <t>KARINA ESTEFANY JIMENEZ MARTE</t>
  </si>
  <si>
    <t>AEROPUERTO INT. PTO. PLATA</t>
  </si>
  <si>
    <t>YHANNA MICHAEL PICHARDO MERCEDES</t>
  </si>
  <si>
    <t xml:space="preserve">ANDRES JULIO GUZMAN </t>
  </si>
  <si>
    <t>ABRAHAM CAMPUSANO NOLASCO</t>
  </si>
  <si>
    <t>LILIAN MIRIAN  DE LA ROSA RODRIGUEZ</t>
  </si>
  <si>
    <t>ONRIS JUNIOR RUBIO ROSARIO</t>
  </si>
  <si>
    <t>AMEL VALDEZ RAMIREZ</t>
  </si>
  <si>
    <t>CAMILA ARALI TRONCOSO COMAS</t>
  </si>
  <si>
    <t>Consultor</t>
  </si>
  <si>
    <t>PAULA CRISTINA DE LEON DE ROSADO</t>
  </si>
  <si>
    <t>FELIX MARIA  REYES DUARTE</t>
  </si>
  <si>
    <t>HECTOR ULISES NOVEL COMAS DISLA</t>
  </si>
  <si>
    <t>EDDY MANUEL ROSADO NINA</t>
  </si>
  <si>
    <t>EMMANUEL PEREZ LOPEZ</t>
  </si>
  <si>
    <t>PAULA MARIA  LEYBA MERCEDES</t>
  </si>
  <si>
    <t>EVARISTO ARREDONDO HEREDIA</t>
  </si>
  <si>
    <t>CARMEN ALMONTE</t>
  </si>
  <si>
    <t>VLADIMIR DE LOS SANTOS GUERREROS</t>
  </si>
  <si>
    <t>LILIANA GUTIERREZ DE UREÑA</t>
  </si>
  <si>
    <t>SANTA MARGARITA  JAVIER GUZMAN</t>
  </si>
  <si>
    <t>DIANA UREÑA DOMINGUEZ</t>
  </si>
  <si>
    <t>YENNY MARIBEL OGANDO FELIZ</t>
  </si>
  <si>
    <t>JUAN ALEXIS MARTINEZ BAEZ</t>
  </si>
  <si>
    <t>Camarero</t>
  </si>
  <si>
    <t xml:space="preserve">Chofer </t>
  </si>
  <si>
    <t>REYNA  COLLADO VICIOSO</t>
  </si>
  <si>
    <t>Supervisor Aeroportuario</t>
  </si>
  <si>
    <t>LISSA MARIE FERNANDEZ MONAGAS</t>
  </si>
  <si>
    <t>Agente Aeroportuario</t>
  </si>
  <si>
    <t>GABRIEL ENRIQUE VALDEZ ESPINOSA</t>
  </si>
  <si>
    <t>RUTH DARLENIS MERCADO CASTILLO</t>
  </si>
  <si>
    <t>RADAYSI ZULEICA BATISTA PLACIDO</t>
  </si>
  <si>
    <t>ROSALBA ALTAGRACIA RODRIGUEZ</t>
  </si>
  <si>
    <t>LUIS CONFESOR RODRIGUEZ TAVAREZ</t>
  </si>
  <si>
    <t>MARGARITA  ROSARIO DE RUIZ</t>
  </si>
  <si>
    <t>MARIA MATOS SANTANA</t>
  </si>
  <si>
    <t>AEROPUERTO  INT. MARIA MONTEZ</t>
  </si>
  <si>
    <t>Coordinador de Delegaciones</t>
  </si>
  <si>
    <t>LUIS MANUEL  PEREZ DIAZ</t>
  </si>
  <si>
    <t>MIGUEL LEONARDO DE LEON</t>
  </si>
  <si>
    <t>WALY MANUEL GOMEZ FELIZ</t>
  </si>
  <si>
    <t>FRANCIS LOPEZ PINEDA</t>
  </si>
  <si>
    <t>CHANNEL ALEXANDRA TAPIA ZAPATA</t>
  </si>
  <si>
    <t>Auxiliar de Comunicaciones</t>
  </si>
  <si>
    <t>MARLENIN ROMAN PINALES</t>
  </si>
  <si>
    <t>GENARA  SANCHEZ PAYANO</t>
  </si>
  <si>
    <t>EDDY DIONICIO FELIZ PEREZ</t>
  </si>
  <si>
    <t xml:space="preserve">LUIS RAMON VARGAS MARCELO </t>
  </si>
  <si>
    <t>PERLA CHANEL POLANCO PARDILLA DE RAMIREZ</t>
  </si>
  <si>
    <t>JUAN ANTONIO REYES MERCADO</t>
  </si>
  <si>
    <t>VIRGGINIA NAILET THEN MEDINA</t>
  </si>
  <si>
    <t>ROSARIO ARMANDO  NOESI GONZALEZ</t>
  </si>
  <si>
    <t>LUIS MANUEL HERNANDEZ CHALAS</t>
  </si>
  <si>
    <t>MILAGROS  DE LOS SANTOS FABIAN</t>
  </si>
  <si>
    <t>LOURDES GISELLE ARIAS RODRIGUEZ</t>
  </si>
  <si>
    <t>SULEIDY YINETT ZABALA MORENO</t>
  </si>
  <si>
    <t>MANUEL DE JESUS VAN HENNEIGEN ECHAVARRIA</t>
  </si>
  <si>
    <t>YOHAN AUGUSTO PEÑA PEÑA</t>
  </si>
  <si>
    <t>CESAR GUSTAVO HIDALGO HIDALGO</t>
  </si>
  <si>
    <t>LUIS EMILIO  SANCHEZ MONTERO</t>
  </si>
  <si>
    <t>Analista Administrativo</t>
  </si>
  <si>
    <t xml:space="preserve"> DEPARTAMENTO DE COMUNICACIONES</t>
  </si>
  <si>
    <t>SECCION DE ALMACEN Y SUMINISTRO</t>
  </si>
  <si>
    <t>DIVISION COMPRA Y CONTRATACIONES</t>
  </si>
  <si>
    <t>DANAYENIS  ABAD LOPEZ</t>
  </si>
  <si>
    <t>JONATAN LUCIANO CONTRERAS HERNANDEZ</t>
  </si>
  <si>
    <t>ANNY YOJABE  DE LEON VILLANUEVA</t>
  </si>
  <si>
    <t>YEHURYS  LOPEZ SANTANA</t>
  </si>
  <si>
    <t>HELEN DESIREE DE LA CRUZ SATURRIA</t>
  </si>
  <si>
    <t>MARTHA DE PAULA MANZUETA</t>
  </si>
  <si>
    <t>JOSE BATISTA ALMONTE</t>
  </si>
  <si>
    <t>Auxiliar de Activo Fijo</t>
  </si>
  <si>
    <t>ROSA JULIA ARACENA MELO DE BENITEZ</t>
  </si>
  <si>
    <t>VALENTINA MUÑOZ IMBERT DE DE JESUS</t>
  </si>
  <si>
    <t>ANDRES JULIO  CONTRERAS AQUINO</t>
  </si>
  <si>
    <t>JUANA CESILIA DE JESUS MARTINEZ</t>
  </si>
  <si>
    <t>IVETTE MAHOLY CALDERON MUÑOZ</t>
  </si>
  <si>
    <t>DIRSIA ELIZABETH JAVIER GOMERA</t>
  </si>
  <si>
    <t>AURELINA FILOMENA  SANTANA LEYBA</t>
  </si>
  <si>
    <t>Auxiliar de Almacén y Suministro</t>
  </si>
  <si>
    <t>YATZARY RODRIGUEZ DE OLEO</t>
  </si>
  <si>
    <t>AEROPUERTO DOMESTICO DE CABO ROJO</t>
  </si>
  <si>
    <t>MARIEL  MATOS</t>
  </si>
  <si>
    <t>ALTAGRACIA  HINOJOSA JIMENEZ</t>
  </si>
  <si>
    <t>Técnico de Ingresos -AILA</t>
  </si>
  <si>
    <t>JOSE MELLA FEBLES</t>
  </si>
  <si>
    <t>LUIS ALBERTO ACOSTA GUEVARA</t>
  </si>
  <si>
    <t>DEPARTAMENTO DE REVISION Y ANALISIS</t>
  </si>
  <si>
    <t>Analista de Revisión y Análisis</t>
  </si>
  <si>
    <t xml:space="preserve">HOMMY FRANKLIN CASTILLO DE LOS SANTOS </t>
  </si>
  <si>
    <t>Analista de Presupuesto</t>
  </si>
  <si>
    <t>FRAILYN DANIEL  FABIAN MEDINA</t>
  </si>
  <si>
    <t xml:space="preserve">FAUSTINA  MARTINEZ DE LOS SANTOS </t>
  </si>
  <si>
    <t>SECCION DE TESORERIA</t>
  </si>
  <si>
    <t>ALBERTO ALCANTARA MORA</t>
  </si>
  <si>
    <t>Auxiliar Administrativa</t>
  </si>
  <si>
    <t>FRANCIS ELIZABETH ANTIGUA POLANCO</t>
  </si>
  <si>
    <t>CARLOS JOSE CESPEDES RODRIGUEZ</t>
  </si>
  <si>
    <t>CARLOS YOEL PERALTA ESTRELLA</t>
  </si>
  <si>
    <t>PATRICIA LUCIANA RUIZ MORILLO DE PIÑA</t>
  </si>
  <si>
    <t>SAMUEL FEBLES TALIN</t>
  </si>
  <si>
    <t>AEROPUERTO INT. LA ROMANA</t>
  </si>
  <si>
    <t>DIANA CELENIA MORENO</t>
  </si>
  <si>
    <t xml:space="preserve">LEURY  PERALTA VALDEZ </t>
  </si>
  <si>
    <t xml:space="preserve">MICHELL GONZALEZ LARA </t>
  </si>
  <si>
    <t>ESTANISLAO CONTRERAS FABIAN</t>
  </si>
  <si>
    <t>MELVIN  MOTA RAMIREZ</t>
  </si>
  <si>
    <t>ENERIO VIZCAINO GIRON</t>
  </si>
  <si>
    <t>SAUNY PRISMA SAVIÑON FELIZ</t>
  </si>
  <si>
    <t>Técnico de Ingresos</t>
  </si>
  <si>
    <t>RODOLFO BELTRAN LAURENCIO</t>
  </si>
  <si>
    <t xml:space="preserve">Auxiliar Administrativo </t>
  </si>
  <si>
    <t>RAMON EMILIO PEREZ VOLQUEZ</t>
  </si>
  <si>
    <t>EncargadoAeropuerto Doméstico de Cabo Rojo</t>
  </si>
  <si>
    <t>LIBRADA DE LOS SANTOS DE CUELLO</t>
  </si>
  <si>
    <t>JOSE ALBERTO FELIX</t>
  </si>
  <si>
    <t>AGUSTIN CLETO MATIAS</t>
  </si>
  <si>
    <t>ASHLEY MARIA  RODRIGUEZ VALDEZ</t>
  </si>
  <si>
    <t>HECTOR NATHANAEL PEREZ MENDEZ</t>
  </si>
  <si>
    <t>CRISTIANO QUEZADA BELTRAN</t>
  </si>
  <si>
    <t>MARTIN VICTORINO MEJIA</t>
  </si>
  <si>
    <t>JORZANEY JOSEFINA TAVERAS SANTIAGO DE ACOSTA</t>
  </si>
  <si>
    <t>LUIS EMILIO SOSA LINARES</t>
  </si>
  <si>
    <t>PABLO ANTONIO DELGADO JORGE</t>
  </si>
  <si>
    <t>TEODORO DE LA ROSA RAMIREZ</t>
  </si>
  <si>
    <t>ALTAGRACIA ANTONIA FELIZ PERALTA</t>
  </si>
  <si>
    <t>CARLOS ADRIAN RAMIREZ D' OLEO</t>
  </si>
  <si>
    <t>BERNARDA MERCEDES DE LOS SANTOS</t>
  </si>
  <si>
    <t>AEROPUERTO  INT. ARROYO BARRIL</t>
  </si>
  <si>
    <t>ROBERTO ALTAGRACIA CABRAL</t>
  </si>
  <si>
    <t>Analista Legal</t>
  </si>
  <si>
    <t>LUIS MOISES  ESCOBAR BASTIDAS</t>
  </si>
  <si>
    <t>JURY GUISELLE ARIAS DEL VILLAR</t>
  </si>
  <si>
    <t>SANTO PEREZ DE LEON</t>
  </si>
  <si>
    <t>HECTOR DE JESUS GARO CUESTA</t>
  </si>
  <si>
    <t>MIGUEL ANGEL PEREZ ESCOTTO</t>
  </si>
  <si>
    <t>MARYIE NICOLE MATEO</t>
  </si>
  <si>
    <t>TOMAS AQUINO SILVESTRE</t>
  </si>
  <si>
    <t>CELIS KARINA AQUINO CARRERAS</t>
  </si>
  <si>
    <t>ALCENIO RAMIREZ CONCEPCION</t>
  </si>
  <si>
    <t>SANTO DE LOS SANTOS</t>
  </si>
  <si>
    <t>MOISES HERNANDEZ GREGORIO</t>
  </si>
  <si>
    <t>ARGENNIS ANTONIO ALMONTE ANTIGUA</t>
  </si>
  <si>
    <t>CARLA ELENA PAREDES JAVIER</t>
  </si>
  <si>
    <t>AEROPUERTO DOMESTICO-CUEVA DE LAS MARAVILLAS</t>
  </si>
  <si>
    <t xml:space="preserve">DIVISION DE CONTABILIDAD </t>
  </si>
  <si>
    <t>MELANNY CASTILLO ACOSTA</t>
  </si>
  <si>
    <t>LUIS ENRIQUE HEREDIA SEPULVEDA</t>
  </si>
  <si>
    <t>DIVISION DE INGRESOS</t>
  </si>
  <si>
    <t>Tecnico de Ingresos</t>
  </si>
  <si>
    <t>NOEMI RUIZ MANZUETA</t>
  </si>
  <si>
    <t>ELVIS DANIEL NIN HERNANDEZ</t>
  </si>
  <si>
    <t xml:space="preserve"> Inspector Aeroportuario</t>
  </si>
  <si>
    <t>SOILA MARGARITA POLANCO CONTRERAS</t>
  </si>
  <si>
    <t>CRISMEIDI BIVIECA SANTANA</t>
  </si>
  <si>
    <t>ALBA LUISA CONTRERAS MANZANILLO</t>
  </si>
  <si>
    <t>FREDYS RAMON HASSET PEREZ</t>
  </si>
  <si>
    <t>Supervisor Técnico  Aeroportuario</t>
  </si>
  <si>
    <t>SAYDI MIGUELA TIBURCIO MERCEDES</t>
  </si>
  <si>
    <t>DOMINGO ANTONIO SANCHEZ GOMEZ</t>
  </si>
  <si>
    <t>DIVISION DE GESTION DE RIESGO Y SEGURIDAD OPERACIONAL</t>
  </si>
  <si>
    <t>SECCION DE CORRESPONDENCIA Y ARCHIVO</t>
  </si>
  <si>
    <t>MANUEL RAMON MORENO MUESES</t>
  </si>
  <si>
    <t>AGUEDA MARTE VARRERA</t>
  </si>
  <si>
    <t>CLAUDIA FRANCISCA CANO AGRAMONTE</t>
  </si>
  <si>
    <t>CARLOS MANUEL COLON MOLINA</t>
  </si>
  <si>
    <t>ORFELINA RAMIREZ PEÑA</t>
  </si>
  <si>
    <t>JUAN CARLOS FABIAN RUDECINDO</t>
  </si>
  <si>
    <t>ALEJANDRINA HEREDIA MARTINEZ</t>
  </si>
  <si>
    <t>TORIBIO MANZUETA</t>
  </si>
  <si>
    <t>JUANA MUÑOZ DE LEON</t>
  </si>
  <si>
    <t>DARIBEL SANTANA PEREZ</t>
  </si>
  <si>
    <t>SILENNY FIGUEROA ABAD</t>
  </si>
  <si>
    <t>ALEJANDRO  AQUINO</t>
  </si>
  <si>
    <t>LIGIA ELENA BELEN GOMEZ</t>
  </si>
  <si>
    <t>PEDRO JOSE SANTANA GOMEZ</t>
  </si>
  <si>
    <t>CRISTIAN DIAZ AQUINO</t>
  </si>
  <si>
    <t xml:space="preserve"> Chofer</t>
  </si>
  <si>
    <t>FRANCISCO ALBERTO MONCION CRUZ</t>
  </si>
  <si>
    <t>AEROPUERTO DOMESTICO- MONTECRISTI</t>
  </si>
  <si>
    <t>DARIO MOSCOSO ESTRELLA</t>
  </si>
  <si>
    <t xml:space="preserve">JOSE ARISMENDY FLORES MORENO </t>
  </si>
  <si>
    <t>ALBERTO MAGNO MORENO TORRES</t>
  </si>
  <si>
    <t>RAMONA ARCILA  ROA MARTINEZ DE LORA</t>
  </si>
  <si>
    <t xml:space="preserve"> Supervisor Técnico de Infraestructura</t>
  </si>
  <si>
    <t>FANNELLY JOSE ORTIZ AQUINO</t>
  </si>
  <si>
    <t>YENNIFER ELISA MONTERO CRUZ</t>
  </si>
  <si>
    <t>FRANKLIN MANUEL  ORTIZ HERNANDEZ</t>
  </si>
  <si>
    <t>PAMELA  DE LEON VILLANUEVA</t>
  </si>
  <si>
    <t>DIORILINA DOTEL FIGUEREO</t>
  </si>
  <si>
    <t>ROSA ISABEL JAVIER PERALTA</t>
  </si>
  <si>
    <t>CHARISLEIDA BRITO PERALTA</t>
  </si>
  <si>
    <t>MARIA ALTAGRACIA ADON</t>
  </si>
  <si>
    <t>NOMINA DE EMPLEADOS CONTRATADOS  CORRESPONDIENTE AL MES DE JUNIO 2023</t>
  </si>
  <si>
    <t>CESAR HUMBERTO BOLLERO PADRON</t>
  </si>
  <si>
    <t>CARLOS JULIO FELIZ</t>
  </si>
  <si>
    <t>ESMAILIN ALEXANDER LARA SANTANA</t>
  </si>
  <si>
    <t>Técnico de Comunicaciones</t>
  </si>
  <si>
    <t>JOSE MANUEL SANTANA MERCEDES</t>
  </si>
  <si>
    <t>Técnico de Programación</t>
  </si>
  <si>
    <t>LUIS MARIO SEPULVEDA PINALES</t>
  </si>
  <si>
    <t>VICENTE DE PAUL MENDEZ BAUTISTA</t>
  </si>
  <si>
    <t>YSAACC NEWTON GARCIA  LAUS</t>
  </si>
  <si>
    <t>ELGAR BIENVENIDO CARRASCO GOMEZ</t>
  </si>
  <si>
    <t>ROBERTO DE JESUS ROSARIO</t>
  </si>
  <si>
    <t>FEDERICO GUILLERMO SUERO PIMENTEL</t>
  </si>
  <si>
    <t>JUAN HEREDIA HEREDIA</t>
  </si>
  <si>
    <t>YASMIN ALTAGRACIA RAMOS FELIPE</t>
  </si>
  <si>
    <t>CHRISTOPHER YANNICK ALVARADO</t>
  </si>
  <si>
    <t xml:space="preserve">ABRAHAM JESUS  MORENO BELEN </t>
  </si>
  <si>
    <t>MARCEL DOMINGUEZ SANTOS</t>
  </si>
  <si>
    <t>LAURA MARIEL DURAN DE DEL ORBE</t>
  </si>
  <si>
    <t>JOHAN WAGNER TEMISTOCLES DAVIS TAPIA</t>
  </si>
  <si>
    <t>MANUEL EMILIO RODRIGUEZ ZAPATA</t>
  </si>
  <si>
    <t>MARIA MERDECES SANTANA RAMIREZ</t>
  </si>
  <si>
    <t>FRANCHERLLYS LISBETH CASTILLO RAMIREZ</t>
  </si>
  <si>
    <t>YUSNEIDY GABRIEL JOSE</t>
  </si>
  <si>
    <t>STALIN MARLENIN ROMERO TORRES</t>
  </si>
  <si>
    <t>WILKI ESTEBAN ARIAS CASTILLO</t>
  </si>
  <si>
    <t>DARIO JOSE MEJIA</t>
  </si>
  <si>
    <t>Maletero</t>
  </si>
  <si>
    <t>ROSELY CAROLINA BAEZ ALVAREZ</t>
  </si>
  <si>
    <t>YSIDRO FRANKLIN ARACENA DE LOS SANTO</t>
  </si>
  <si>
    <t>CARLOS MANUEL VENTURA MOTA</t>
  </si>
  <si>
    <t>Encargado División de Cooperación Internacional</t>
  </si>
  <si>
    <t>YAFREISI MASSIEL SANTANA FIGUEROA</t>
  </si>
  <si>
    <t>FATIMA YOLIBER VILCHEZ RICHARDSON</t>
  </si>
  <si>
    <t>MIGUEL ANGUSTO ARREDONDO SANTANA</t>
  </si>
  <si>
    <t>Técnico de IngresosHelipuerto Santo Domingo</t>
  </si>
  <si>
    <t>DPTO. TECNOLOGIA DE LA INFORMACION</t>
  </si>
  <si>
    <t xml:space="preserve"> Auxiliar Administrativo</t>
  </si>
  <si>
    <t>Total 230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</si>
</sst>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43" fontId="2" fillId="0" borderId="2" xfId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5" fillId="0" borderId="0" xfId="0" applyNumberFormat="1" applyFont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1798134</xdr:colOff>
      <xdr:row>0</xdr:row>
      <xdr:rowOff>9525</xdr:rowOff>
    </xdr:from>
    <xdr:to>
      <xdr:col>8</xdr:col>
      <xdr:colOff>683012</xdr:colOff>
      <xdr:row>4</xdr:row>
      <xdr:rowOff>111976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190409" y="9525"/>
          <a:ext cx="8105078" cy="2664676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245</xdr:row>
      <xdr:rowOff>364074</xdr:rowOff>
    </xdr:from>
    <xdr:to>
      <xdr:col>2</xdr:col>
      <xdr:colOff>1510868</xdr:colOff>
      <xdr:row>245</xdr:row>
      <xdr:rowOff>364074</xdr:rowOff>
    </xdr:to>
    <xdr:cxnSp macro="">
      <xdr:nvCxnSpPr>
        <xdr:cNvPr id="3" name="3 Conector recto"/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1616477</xdr:colOff>
      <xdr:row>245</xdr:row>
      <xdr:rowOff>286616</xdr:rowOff>
    </xdr:from>
    <xdr:to>
      <xdr:col>7</xdr:col>
      <xdr:colOff>1663555</xdr:colOff>
      <xdr:row>245</xdr:row>
      <xdr:rowOff>287853</xdr:rowOff>
    </xdr:to>
    <xdr:cxnSp macro="">
      <xdr:nvCxnSpPr>
        <xdr:cNvPr id="4" name="11 Conector recto"/>
        <xdr:cNvCxnSpPr/>
      </xdr:nvCxnSpPr>
      <xdr:spPr>
        <a:xfrm flipV="1">
          <a:off x="17980427" y="7563716"/>
          <a:ext cx="4657178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245</xdr:row>
      <xdr:rowOff>373495</xdr:rowOff>
    </xdr:from>
    <xdr:to>
      <xdr:col>15</xdr:col>
      <xdr:colOff>200025</xdr:colOff>
      <xdr:row>245</xdr:row>
      <xdr:rowOff>373495</xdr:rowOff>
    </xdr:to>
    <xdr:cxnSp macro="">
      <xdr:nvCxnSpPr>
        <xdr:cNvPr id="5" name="15 Conector recto"/>
        <xdr:cNvCxnSpPr/>
      </xdr:nvCxnSpPr>
      <xdr:spPr>
        <a:xfrm>
          <a:off x="32019731" y="104520711"/>
          <a:ext cx="4461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260</xdr:row>
      <xdr:rowOff>341003</xdr:rowOff>
    </xdr:from>
    <xdr:to>
      <xdr:col>2</xdr:col>
      <xdr:colOff>1880177</xdr:colOff>
      <xdr:row>260</xdr:row>
      <xdr:rowOff>341003</xdr:rowOff>
    </xdr:to>
    <xdr:cxnSp macro="">
      <xdr:nvCxnSpPr>
        <xdr:cNvPr id="6" name="17 Conector recto"/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260</xdr:row>
      <xdr:rowOff>352714</xdr:rowOff>
    </xdr:from>
    <xdr:to>
      <xdr:col>7</xdr:col>
      <xdr:colOff>1549255</xdr:colOff>
      <xdr:row>260</xdr:row>
      <xdr:rowOff>352714</xdr:rowOff>
    </xdr:to>
    <xdr:cxnSp macro="">
      <xdr:nvCxnSpPr>
        <xdr:cNvPr id="7" name="23 Conector recto"/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3"/>
  <sheetViews>
    <sheetView showGridLines="0" tabSelected="1" view="pageBreakPreview" zoomScale="48" zoomScaleNormal="100" zoomScaleSheetLayoutView="48" workbookViewId="0">
      <selection activeCell="E12" sqref="E12"/>
    </sheetView>
  </sheetViews>
  <sheetFormatPr baseColWidth="10" defaultColWidth="9.140625" defaultRowHeight="20.25" x14ac:dyDescent="0.25"/>
  <cols>
    <col min="1" max="1" width="8.85546875" style="6" customWidth="1"/>
    <col min="2" max="2" width="84.140625" style="11" customWidth="1"/>
    <col min="3" max="3" width="80.140625" style="6" customWidth="1"/>
    <col min="4" max="4" width="55" style="6" customWidth="1"/>
    <col min="5" max="5" width="34.5703125" style="35" customWidth="1"/>
    <col min="6" max="8" width="34.5703125" style="6" customWidth="1"/>
    <col min="9" max="9" width="35" style="6" customWidth="1"/>
    <col min="10" max="10" width="16.28515625" style="6" customWidth="1"/>
    <col min="11" max="16" width="27.85546875" style="6" customWidth="1"/>
    <col min="17" max="17" width="31.7109375" style="6" customWidth="1"/>
    <col min="18" max="18" width="17.42578125" style="6" bestFit="1" customWidth="1"/>
    <col min="19" max="19" width="9.140625" style="6"/>
    <col min="20" max="20" width="35" style="6" customWidth="1"/>
    <col min="21" max="16384" width="9.140625" style="6"/>
  </cols>
  <sheetData>
    <row r="1" spans="1:18" s="2" customFormat="1" ht="21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8" s="2" customFormat="1" ht="47.2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8" s="2" customFormat="1" ht="66.7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8" s="2" customFormat="1" ht="66.75" customHeight="1" x14ac:dyDescent="0.25">
      <c r="A4" s="37"/>
      <c r="B4" s="37"/>
      <c r="C4" s="37"/>
      <c r="D4" s="37"/>
      <c r="E4" s="37"/>
      <c r="F4" s="37"/>
      <c r="G4" s="41"/>
      <c r="H4" s="41"/>
      <c r="I4" s="37"/>
      <c r="J4" s="37"/>
      <c r="K4" s="37"/>
      <c r="L4" s="37"/>
      <c r="M4" s="37"/>
      <c r="N4" s="37"/>
      <c r="O4" s="37"/>
      <c r="P4" s="37"/>
      <c r="Q4" s="37"/>
    </row>
    <row r="5" spans="1:18" s="2" customFormat="1" ht="42" customHeight="1" x14ac:dyDescent="0.25">
      <c r="A5" s="44" t="s">
        <v>328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8" s="5" customFormat="1" ht="48" customHeight="1" x14ac:dyDescent="0.25">
      <c r="A6" s="3" t="s">
        <v>0</v>
      </c>
      <c r="B6" s="3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53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</row>
    <row r="7" spans="1:18" s="17" customFormat="1" ht="45" customHeight="1" x14ac:dyDescent="0.25">
      <c r="A7" s="40">
        <v>1</v>
      </c>
      <c r="B7" s="13" t="s">
        <v>220</v>
      </c>
      <c r="C7" s="13" t="s">
        <v>54</v>
      </c>
      <c r="D7" s="18" t="s">
        <v>59</v>
      </c>
      <c r="E7" s="12" t="s">
        <v>17</v>
      </c>
      <c r="F7" s="12" t="s">
        <v>18</v>
      </c>
      <c r="G7" s="14">
        <v>44929</v>
      </c>
      <c r="H7" s="14">
        <v>45110</v>
      </c>
      <c r="I7" s="15">
        <v>126000</v>
      </c>
      <c r="J7" s="15">
        <v>0</v>
      </c>
      <c r="K7" s="16">
        <v>126000</v>
      </c>
      <c r="L7" s="15">
        <v>3616.2</v>
      </c>
      <c r="M7" s="15">
        <v>18221.29</v>
      </c>
      <c r="N7" s="15">
        <v>3830.4</v>
      </c>
      <c r="O7" s="15">
        <v>0</v>
      </c>
      <c r="P7" s="15">
        <f>+L7+M7+N7+O7</f>
        <v>25667.890000000003</v>
      </c>
      <c r="Q7" s="16">
        <f>+K7-P7</f>
        <v>100332.11</v>
      </c>
      <c r="R7" s="39">
        <f>+I7-K7</f>
        <v>0</v>
      </c>
    </row>
    <row r="8" spans="1:18" s="17" customFormat="1" ht="45" customHeight="1" x14ac:dyDescent="0.25">
      <c r="A8" s="40">
        <v>2</v>
      </c>
      <c r="B8" s="13" t="s">
        <v>329</v>
      </c>
      <c r="C8" s="13" t="s">
        <v>54</v>
      </c>
      <c r="D8" s="18" t="s">
        <v>59</v>
      </c>
      <c r="E8" s="12" t="s">
        <v>17</v>
      </c>
      <c r="F8" s="12" t="s">
        <v>18</v>
      </c>
      <c r="G8" s="14">
        <v>45078</v>
      </c>
      <c r="H8" s="14">
        <v>45261</v>
      </c>
      <c r="I8" s="15">
        <v>90000</v>
      </c>
      <c r="J8" s="15">
        <v>0</v>
      </c>
      <c r="K8" s="16">
        <f>+I8</f>
        <v>90000</v>
      </c>
      <c r="L8" s="15">
        <v>0</v>
      </c>
      <c r="M8" s="15">
        <v>11082.94</v>
      </c>
      <c r="N8" s="15">
        <v>0</v>
      </c>
      <c r="O8" s="15">
        <v>0</v>
      </c>
      <c r="P8" s="15">
        <f>+L8+M8+N8+O8</f>
        <v>11082.94</v>
      </c>
      <c r="Q8" s="16">
        <f t="shared" ref="Q8" si="0">+K8-P8</f>
        <v>78917.06</v>
      </c>
      <c r="R8" s="39"/>
    </row>
    <row r="9" spans="1:18" s="17" customFormat="1" ht="45" customHeight="1" x14ac:dyDescent="0.25">
      <c r="A9" s="40">
        <v>3</v>
      </c>
      <c r="B9" s="13" t="s">
        <v>266</v>
      </c>
      <c r="C9" s="13" t="s">
        <v>54</v>
      </c>
      <c r="D9" s="18" t="s">
        <v>143</v>
      </c>
      <c r="E9" s="12" t="s">
        <v>17</v>
      </c>
      <c r="F9" s="12" t="s">
        <v>18</v>
      </c>
      <c r="G9" s="14">
        <v>44986</v>
      </c>
      <c r="H9" s="14">
        <v>45170</v>
      </c>
      <c r="I9" s="15">
        <v>90000</v>
      </c>
      <c r="J9" s="15">
        <v>0</v>
      </c>
      <c r="K9" s="16">
        <f>+I9</f>
        <v>90000</v>
      </c>
      <c r="L9" s="15">
        <v>0</v>
      </c>
      <c r="M9" s="15">
        <v>11082.94</v>
      </c>
      <c r="N9" s="15">
        <v>0</v>
      </c>
      <c r="O9" s="15">
        <v>0</v>
      </c>
      <c r="P9" s="15">
        <f>+L9+M9+N9+O9</f>
        <v>11082.94</v>
      </c>
      <c r="Q9" s="16">
        <f t="shared" ref="Q9:Q78" si="1">+K9-P9</f>
        <v>78917.06</v>
      </c>
      <c r="R9" s="39"/>
    </row>
    <row r="10" spans="1:18" s="17" customFormat="1" ht="45" customHeight="1" x14ac:dyDescent="0.25">
      <c r="A10" s="40">
        <v>4</v>
      </c>
      <c r="B10" s="13" t="s">
        <v>108</v>
      </c>
      <c r="C10" s="13" t="s">
        <v>54</v>
      </c>
      <c r="D10" s="18" t="s">
        <v>109</v>
      </c>
      <c r="E10" s="12" t="s">
        <v>17</v>
      </c>
      <c r="F10" s="12" t="s">
        <v>20</v>
      </c>
      <c r="G10" s="14">
        <v>44958</v>
      </c>
      <c r="H10" s="14">
        <v>45139</v>
      </c>
      <c r="I10" s="15">
        <v>50000</v>
      </c>
      <c r="J10" s="15">
        <v>0</v>
      </c>
      <c r="K10" s="16">
        <f t="shared" ref="K10:K118" si="2">+I10</f>
        <v>50000</v>
      </c>
      <c r="L10" s="15">
        <v>1435</v>
      </c>
      <c r="M10" s="15">
        <v>1854</v>
      </c>
      <c r="N10" s="15">
        <v>1520</v>
      </c>
      <c r="O10" s="15">
        <v>0</v>
      </c>
      <c r="P10" s="15">
        <f t="shared" ref="P10:P96" si="3">+L10+M10+N10+O10</f>
        <v>4809</v>
      </c>
      <c r="Q10" s="16">
        <f t="shared" si="1"/>
        <v>45191</v>
      </c>
      <c r="R10" s="39">
        <f t="shared" ref="R10:R96" si="4">+I10-K10</f>
        <v>0</v>
      </c>
    </row>
    <row r="11" spans="1:18" s="17" customFormat="1" ht="45" customHeight="1" x14ac:dyDescent="0.25">
      <c r="A11" s="40">
        <v>5</v>
      </c>
      <c r="B11" s="13" t="s">
        <v>221</v>
      </c>
      <c r="C11" s="13" t="s">
        <v>222</v>
      </c>
      <c r="D11" s="18" t="s">
        <v>223</v>
      </c>
      <c r="E11" s="12" t="s">
        <v>17</v>
      </c>
      <c r="F11" s="12" t="s">
        <v>18</v>
      </c>
      <c r="G11" s="14">
        <v>44929</v>
      </c>
      <c r="H11" s="14">
        <v>45110</v>
      </c>
      <c r="I11" s="15">
        <v>70000</v>
      </c>
      <c r="J11" s="15">
        <v>0</v>
      </c>
      <c r="K11" s="16">
        <v>70000</v>
      </c>
      <c r="L11" s="15">
        <v>2009</v>
      </c>
      <c r="M11" s="15">
        <v>5368.45</v>
      </c>
      <c r="N11" s="15">
        <v>2128</v>
      </c>
      <c r="O11" s="15">
        <v>0</v>
      </c>
      <c r="P11" s="15">
        <f t="shared" si="3"/>
        <v>9505.4500000000007</v>
      </c>
      <c r="Q11" s="16">
        <f t="shared" si="1"/>
        <v>60494.55</v>
      </c>
      <c r="R11" s="39">
        <f t="shared" si="4"/>
        <v>0</v>
      </c>
    </row>
    <row r="12" spans="1:18" s="17" customFormat="1" ht="45" customHeight="1" x14ac:dyDescent="0.25">
      <c r="A12" s="40">
        <v>6</v>
      </c>
      <c r="B12" s="13" t="s">
        <v>110</v>
      </c>
      <c r="C12" s="13" t="s">
        <v>16</v>
      </c>
      <c r="D12" s="18" t="s">
        <v>265</v>
      </c>
      <c r="E12" s="12" t="s">
        <v>17</v>
      </c>
      <c r="F12" s="12" t="s">
        <v>20</v>
      </c>
      <c r="G12" s="14">
        <v>44958</v>
      </c>
      <c r="H12" s="14">
        <v>45139</v>
      </c>
      <c r="I12" s="15">
        <v>40000</v>
      </c>
      <c r="J12" s="15">
        <v>0</v>
      </c>
      <c r="K12" s="16">
        <f t="shared" si="2"/>
        <v>40000</v>
      </c>
      <c r="L12" s="15">
        <v>1148</v>
      </c>
      <c r="M12" s="15">
        <v>442.65</v>
      </c>
      <c r="N12" s="15">
        <v>1216</v>
      </c>
      <c r="O12" s="15">
        <v>0</v>
      </c>
      <c r="P12" s="15">
        <f t="shared" si="3"/>
        <v>2806.65</v>
      </c>
      <c r="Q12" s="16">
        <f t="shared" si="1"/>
        <v>37193.35</v>
      </c>
      <c r="R12" s="39">
        <f t="shared" si="4"/>
        <v>0</v>
      </c>
    </row>
    <row r="13" spans="1:18" s="17" customFormat="1" ht="45" customHeight="1" x14ac:dyDescent="0.25">
      <c r="A13" s="40">
        <v>7</v>
      </c>
      <c r="B13" s="13" t="s">
        <v>249</v>
      </c>
      <c r="C13" s="13" t="s">
        <v>16</v>
      </c>
      <c r="D13" s="18" t="s">
        <v>25</v>
      </c>
      <c r="E13" s="12" t="s">
        <v>17</v>
      </c>
      <c r="F13" s="12" t="s">
        <v>20</v>
      </c>
      <c r="G13" s="14">
        <v>44958</v>
      </c>
      <c r="H13" s="14">
        <v>45139</v>
      </c>
      <c r="I13" s="15">
        <v>30000</v>
      </c>
      <c r="J13" s="15"/>
      <c r="K13" s="16">
        <f t="shared" ref="K13" si="5">+I13</f>
        <v>30000</v>
      </c>
      <c r="L13" s="15">
        <v>861</v>
      </c>
      <c r="M13" s="15">
        <v>0</v>
      </c>
      <c r="N13" s="15">
        <v>912</v>
      </c>
      <c r="O13" s="15">
        <v>0</v>
      </c>
      <c r="P13" s="15">
        <f t="shared" si="3"/>
        <v>1773</v>
      </c>
      <c r="Q13" s="16">
        <f t="shared" si="1"/>
        <v>28227</v>
      </c>
      <c r="R13" s="39">
        <f t="shared" si="4"/>
        <v>0</v>
      </c>
    </row>
    <row r="14" spans="1:18" s="17" customFormat="1" ht="45" customHeight="1" x14ac:dyDescent="0.25">
      <c r="A14" s="40">
        <v>8</v>
      </c>
      <c r="B14" s="13" t="s">
        <v>224</v>
      </c>
      <c r="C14" s="13" t="s">
        <v>124</v>
      </c>
      <c r="D14" s="18" t="s">
        <v>225</v>
      </c>
      <c r="E14" s="12" t="s">
        <v>17</v>
      </c>
      <c r="F14" s="12" t="s">
        <v>18</v>
      </c>
      <c r="G14" s="14">
        <v>44929</v>
      </c>
      <c r="H14" s="14">
        <v>45110</v>
      </c>
      <c r="I14" s="15">
        <v>60000</v>
      </c>
      <c r="J14" s="15"/>
      <c r="K14" s="16">
        <f>+I14</f>
        <v>60000</v>
      </c>
      <c r="L14" s="15">
        <v>1722</v>
      </c>
      <c r="M14" s="15">
        <v>3486.65</v>
      </c>
      <c r="N14" s="15">
        <v>1824</v>
      </c>
      <c r="O14" s="15">
        <v>0</v>
      </c>
      <c r="P14" s="15">
        <f>+L14+M14+N14+O14</f>
        <v>7032.65</v>
      </c>
      <c r="Q14" s="16">
        <f>+K14-P14</f>
        <v>52967.35</v>
      </c>
      <c r="R14" s="39">
        <f t="shared" si="4"/>
        <v>0</v>
      </c>
    </row>
    <row r="15" spans="1:18" s="17" customFormat="1" ht="45" customHeight="1" x14ac:dyDescent="0.25">
      <c r="A15" s="40">
        <v>9</v>
      </c>
      <c r="B15" s="13" t="s">
        <v>123</v>
      </c>
      <c r="C15" s="13" t="s">
        <v>124</v>
      </c>
      <c r="D15" s="18" t="s">
        <v>26</v>
      </c>
      <c r="E15" s="12" t="s">
        <v>17</v>
      </c>
      <c r="F15" s="12" t="s">
        <v>18</v>
      </c>
      <c r="G15" s="14">
        <v>44986</v>
      </c>
      <c r="H15" s="14">
        <v>45170</v>
      </c>
      <c r="I15" s="15">
        <v>26250</v>
      </c>
      <c r="J15" s="15">
        <v>0</v>
      </c>
      <c r="K15" s="16">
        <f>+I15</f>
        <v>26250</v>
      </c>
      <c r="L15" s="15">
        <v>753.38</v>
      </c>
      <c r="M15" s="15">
        <v>0</v>
      </c>
      <c r="N15" s="15">
        <v>798</v>
      </c>
      <c r="O15" s="15">
        <v>0</v>
      </c>
      <c r="P15" s="15">
        <f>+L15+M15+N15+O15</f>
        <v>1551.38</v>
      </c>
      <c r="Q15" s="16">
        <f>+K15-P15</f>
        <v>24698.62</v>
      </c>
      <c r="R15" s="39">
        <f t="shared" si="4"/>
        <v>0</v>
      </c>
    </row>
    <row r="16" spans="1:18" s="17" customFormat="1" ht="45" customHeight="1" x14ac:dyDescent="0.25">
      <c r="A16" s="40">
        <v>10</v>
      </c>
      <c r="B16" s="13" t="s">
        <v>226</v>
      </c>
      <c r="C16" s="13" t="s">
        <v>124</v>
      </c>
      <c r="D16" s="18" t="s">
        <v>83</v>
      </c>
      <c r="E16" s="12" t="s">
        <v>17</v>
      </c>
      <c r="F16" s="12" t="s">
        <v>18</v>
      </c>
      <c r="G16" s="14">
        <v>44929</v>
      </c>
      <c r="H16" s="14">
        <v>45110</v>
      </c>
      <c r="I16" s="15">
        <v>20000</v>
      </c>
      <c r="J16" s="15"/>
      <c r="K16" s="16">
        <f>+I16</f>
        <v>20000</v>
      </c>
      <c r="L16" s="15">
        <v>574</v>
      </c>
      <c r="M16" s="15">
        <v>0</v>
      </c>
      <c r="N16" s="15">
        <v>608</v>
      </c>
      <c r="O16" s="15">
        <v>0</v>
      </c>
      <c r="P16" s="15">
        <f>+L16+M16+N16+O16</f>
        <v>1182</v>
      </c>
      <c r="Q16" s="16">
        <f>+K16-P16</f>
        <v>18818</v>
      </c>
      <c r="R16" s="39">
        <f t="shared" si="4"/>
        <v>0</v>
      </c>
    </row>
    <row r="17" spans="1:18" s="17" customFormat="1" ht="45" customHeight="1" x14ac:dyDescent="0.25">
      <c r="A17" s="40">
        <v>11</v>
      </c>
      <c r="B17" s="13" t="s">
        <v>267</v>
      </c>
      <c r="C17" s="13" t="s">
        <v>283</v>
      </c>
      <c r="D17" s="18" t="s">
        <v>284</v>
      </c>
      <c r="E17" s="12" t="s">
        <v>17</v>
      </c>
      <c r="F17" s="12" t="s">
        <v>20</v>
      </c>
      <c r="G17" s="14">
        <v>44986</v>
      </c>
      <c r="H17" s="14">
        <v>45170</v>
      </c>
      <c r="I17" s="15">
        <v>50000</v>
      </c>
      <c r="J17" s="15"/>
      <c r="K17" s="16">
        <f t="shared" ref="K17:K25" si="6">+I17</f>
        <v>50000</v>
      </c>
      <c r="L17" s="15">
        <v>1435</v>
      </c>
      <c r="M17" s="15">
        <v>1854</v>
      </c>
      <c r="N17" s="15">
        <v>1520</v>
      </c>
      <c r="O17" s="15">
        <v>0</v>
      </c>
      <c r="P17" s="15">
        <f t="shared" ref="P17:P31" si="7">+L17+M17+N17+O17</f>
        <v>4809</v>
      </c>
      <c r="Q17" s="16">
        <f t="shared" si="1"/>
        <v>45191</v>
      </c>
      <c r="R17" s="39"/>
    </row>
    <row r="18" spans="1:18" s="17" customFormat="1" ht="45" customHeight="1" x14ac:dyDescent="0.25">
      <c r="A18" s="40">
        <v>12</v>
      </c>
      <c r="B18" s="13" t="s">
        <v>66</v>
      </c>
      <c r="C18" s="13" t="s">
        <v>19</v>
      </c>
      <c r="D18" s="18" t="s">
        <v>31</v>
      </c>
      <c r="E18" s="12" t="s">
        <v>17</v>
      </c>
      <c r="F18" s="12" t="s">
        <v>18</v>
      </c>
      <c r="G18" s="14">
        <v>44929</v>
      </c>
      <c r="H18" s="14">
        <v>45110</v>
      </c>
      <c r="I18" s="15">
        <v>60000</v>
      </c>
      <c r="J18" s="15"/>
      <c r="K18" s="16">
        <f t="shared" si="6"/>
        <v>60000</v>
      </c>
      <c r="L18" s="15">
        <v>1722</v>
      </c>
      <c r="M18" s="15">
        <v>3486.65</v>
      </c>
      <c r="N18" s="15">
        <v>1824</v>
      </c>
      <c r="O18" s="15">
        <v>0</v>
      </c>
      <c r="P18" s="15">
        <f t="shared" si="7"/>
        <v>7032.65</v>
      </c>
      <c r="Q18" s="16">
        <f t="shared" ref="Q18:Q31" si="8">+K18-P18</f>
        <v>52967.35</v>
      </c>
      <c r="R18" s="39">
        <f t="shared" si="4"/>
        <v>0</v>
      </c>
    </row>
    <row r="19" spans="1:18" s="17" customFormat="1" ht="45" customHeight="1" x14ac:dyDescent="0.25">
      <c r="A19" s="40">
        <v>13</v>
      </c>
      <c r="B19" s="13" t="s">
        <v>330</v>
      </c>
      <c r="C19" s="13" t="s">
        <v>19</v>
      </c>
      <c r="D19" s="18" t="s">
        <v>31</v>
      </c>
      <c r="E19" s="12" t="s">
        <v>17</v>
      </c>
      <c r="F19" s="12" t="s">
        <v>18</v>
      </c>
      <c r="G19" s="14">
        <v>45078</v>
      </c>
      <c r="H19" s="14">
        <v>45261</v>
      </c>
      <c r="I19" s="15">
        <v>50000</v>
      </c>
      <c r="J19" s="15"/>
      <c r="K19" s="16">
        <f t="shared" si="6"/>
        <v>50000</v>
      </c>
      <c r="L19" s="15">
        <v>1435</v>
      </c>
      <c r="M19" s="15">
        <v>1854</v>
      </c>
      <c r="N19" s="15">
        <v>1520</v>
      </c>
      <c r="O19" s="15">
        <v>0</v>
      </c>
      <c r="P19" s="15">
        <v>4809</v>
      </c>
      <c r="Q19" s="16">
        <f t="shared" si="8"/>
        <v>45191</v>
      </c>
      <c r="R19" s="39"/>
    </row>
    <row r="20" spans="1:18" s="17" customFormat="1" ht="45" customHeight="1" x14ac:dyDescent="0.25">
      <c r="A20" s="40">
        <v>14</v>
      </c>
      <c r="B20" s="13" t="s">
        <v>331</v>
      </c>
      <c r="C20" s="13" t="s">
        <v>19</v>
      </c>
      <c r="D20" s="18" t="s">
        <v>332</v>
      </c>
      <c r="E20" s="12" t="s">
        <v>17</v>
      </c>
      <c r="F20" s="12" t="s">
        <v>18</v>
      </c>
      <c r="G20" s="14">
        <v>45078</v>
      </c>
      <c r="H20" s="14">
        <v>45261</v>
      </c>
      <c r="I20" s="15">
        <v>50000</v>
      </c>
      <c r="J20" s="15"/>
      <c r="K20" s="16">
        <f t="shared" ref="K20" si="9">+I20</f>
        <v>50000</v>
      </c>
      <c r="L20" s="15">
        <v>1435</v>
      </c>
      <c r="M20" s="15">
        <v>1854</v>
      </c>
      <c r="N20" s="15">
        <v>1520</v>
      </c>
      <c r="O20" s="15">
        <v>0</v>
      </c>
      <c r="P20" s="15">
        <v>4809</v>
      </c>
      <c r="Q20" s="16">
        <f t="shared" ref="Q20" si="10">+K20-P20</f>
        <v>45191</v>
      </c>
      <c r="R20" s="39"/>
    </row>
    <row r="21" spans="1:18" s="17" customFormat="1" ht="45" customHeight="1" x14ac:dyDescent="0.25">
      <c r="A21" s="40">
        <v>15</v>
      </c>
      <c r="B21" s="13" t="s">
        <v>111</v>
      </c>
      <c r="C21" s="13" t="s">
        <v>19</v>
      </c>
      <c r="D21" s="18" t="s">
        <v>178</v>
      </c>
      <c r="E21" s="12" t="s">
        <v>17</v>
      </c>
      <c r="F21" s="12" t="s">
        <v>18</v>
      </c>
      <c r="G21" s="14">
        <v>44958</v>
      </c>
      <c r="H21" s="14">
        <v>45139</v>
      </c>
      <c r="I21" s="15">
        <v>45000</v>
      </c>
      <c r="J21" s="15">
        <v>0</v>
      </c>
      <c r="K21" s="16">
        <f t="shared" si="6"/>
        <v>45000</v>
      </c>
      <c r="L21" s="15">
        <v>1291.5</v>
      </c>
      <c r="M21" s="15">
        <v>1148.32</v>
      </c>
      <c r="N21" s="15">
        <v>1368</v>
      </c>
      <c r="O21" s="15">
        <v>0</v>
      </c>
      <c r="P21" s="15">
        <f t="shared" si="7"/>
        <v>3807.8199999999997</v>
      </c>
      <c r="Q21" s="16">
        <f t="shared" si="8"/>
        <v>41192.18</v>
      </c>
      <c r="R21" s="39">
        <f t="shared" si="4"/>
        <v>0</v>
      </c>
    </row>
    <row r="22" spans="1:18" s="17" customFormat="1" ht="45" customHeight="1" x14ac:dyDescent="0.25">
      <c r="A22" s="40">
        <v>16</v>
      </c>
      <c r="B22" s="13" t="s">
        <v>179</v>
      </c>
      <c r="C22" s="13" t="s">
        <v>19</v>
      </c>
      <c r="D22" s="18" t="s">
        <v>31</v>
      </c>
      <c r="E22" s="12" t="s">
        <v>17</v>
      </c>
      <c r="F22" s="12" t="s">
        <v>20</v>
      </c>
      <c r="G22" s="14">
        <v>45047</v>
      </c>
      <c r="H22" s="14">
        <v>45231</v>
      </c>
      <c r="I22" s="15">
        <v>40000</v>
      </c>
      <c r="J22" s="15">
        <v>0</v>
      </c>
      <c r="K22" s="16">
        <f t="shared" si="6"/>
        <v>40000</v>
      </c>
      <c r="L22" s="15">
        <v>1148</v>
      </c>
      <c r="M22" s="15">
        <v>442.65</v>
      </c>
      <c r="N22" s="15">
        <v>1216</v>
      </c>
      <c r="O22" s="15">
        <v>0</v>
      </c>
      <c r="P22" s="15">
        <f t="shared" si="7"/>
        <v>2806.65</v>
      </c>
      <c r="Q22" s="16">
        <f t="shared" si="8"/>
        <v>37193.35</v>
      </c>
      <c r="R22" s="39">
        <f t="shared" si="4"/>
        <v>0</v>
      </c>
    </row>
    <row r="23" spans="1:18" s="17" customFormat="1" ht="45" customHeight="1" x14ac:dyDescent="0.25">
      <c r="A23" s="40">
        <v>17</v>
      </c>
      <c r="B23" s="13" t="s">
        <v>65</v>
      </c>
      <c r="C23" s="13" t="s">
        <v>19</v>
      </c>
      <c r="D23" s="18" t="s">
        <v>178</v>
      </c>
      <c r="E23" s="12" t="s">
        <v>17</v>
      </c>
      <c r="F23" s="12" t="s">
        <v>20</v>
      </c>
      <c r="G23" s="14">
        <v>44929</v>
      </c>
      <c r="H23" s="14">
        <v>45110</v>
      </c>
      <c r="I23" s="15">
        <v>35000</v>
      </c>
      <c r="J23" s="15">
        <v>0</v>
      </c>
      <c r="K23" s="16">
        <f t="shared" si="6"/>
        <v>35000</v>
      </c>
      <c r="L23" s="15">
        <v>1004.5</v>
      </c>
      <c r="M23" s="15">
        <v>0</v>
      </c>
      <c r="N23" s="15">
        <v>1064</v>
      </c>
      <c r="O23" s="15">
        <v>0</v>
      </c>
      <c r="P23" s="15">
        <f t="shared" si="7"/>
        <v>2068.5</v>
      </c>
      <c r="Q23" s="16">
        <f t="shared" si="8"/>
        <v>32931.5</v>
      </c>
      <c r="R23" s="39">
        <f t="shared" si="4"/>
        <v>0</v>
      </c>
    </row>
    <row r="24" spans="1:18" s="17" customFormat="1" ht="45" customHeight="1" x14ac:dyDescent="0.25">
      <c r="A24" s="40">
        <v>18</v>
      </c>
      <c r="B24" s="13" t="s">
        <v>67</v>
      </c>
      <c r="C24" s="13" t="s">
        <v>19</v>
      </c>
      <c r="D24" s="18" t="s">
        <v>178</v>
      </c>
      <c r="E24" s="12" t="s">
        <v>17</v>
      </c>
      <c r="F24" s="12" t="s">
        <v>20</v>
      </c>
      <c r="G24" s="14">
        <v>44929</v>
      </c>
      <c r="H24" s="14">
        <v>45110</v>
      </c>
      <c r="I24" s="15">
        <v>35000</v>
      </c>
      <c r="J24" s="15">
        <v>0</v>
      </c>
      <c r="K24" s="16">
        <f t="shared" si="6"/>
        <v>35000</v>
      </c>
      <c r="L24" s="15">
        <v>1004.5</v>
      </c>
      <c r="M24" s="15"/>
      <c r="N24" s="15">
        <v>1064</v>
      </c>
      <c r="O24" s="15">
        <v>0</v>
      </c>
      <c r="P24" s="15">
        <f t="shared" si="7"/>
        <v>2068.5</v>
      </c>
      <c r="Q24" s="16">
        <f t="shared" si="8"/>
        <v>32931.5</v>
      </c>
      <c r="R24" s="39">
        <f t="shared" si="4"/>
        <v>0</v>
      </c>
    </row>
    <row r="25" spans="1:18" s="17" customFormat="1" ht="45" customHeight="1" x14ac:dyDescent="0.25">
      <c r="A25" s="40">
        <v>19</v>
      </c>
      <c r="B25" s="13" t="s">
        <v>199</v>
      </c>
      <c r="C25" s="13" t="s">
        <v>19</v>
      </c>
      <c r="D25" s="18" t="s">
        <v>25</v>
      </c>
      <c r="E25" s="12" t="s">
        <v>17</v>
      </c>
      <c r="F25" s="12" t="s">
        <v>20</v>
      </c>
      <c r="G25" s="14">
        <v>45078</v>
      </c>
      <c r="H25" s="14">
        <v>45261</v>
      </c>
      <c r="I25" s="15">
        <v>30000</v>
      </c>
      <c r="J25" s="15"/>
      <c r="K25" s="16">
        <f t="shared" si="6"/>
        <v>30000</v>
      </c>
      <c r="L25" s="15">
        <v>861</v>
      </c>
      <c r="M25" s="15">
        <v>0</v>
      </c>
      <c r="N25" s="15">
        <v>912</v>
      </c>
      <c r="O25" s="15">
        <v>0</v>
      </c>
      <c r="P25" s="15">
        <f t="shared" si="7"/>
        <v>1773</v>
      </c>
      <c r="Q25" s="16">
        <f t="shared" si="8"/>
        <v>28227</v>
      </c>
      <c r="R25" s="39">
        <f t="shared" si="4"/>
        <v>0</v>
      </c>
    </row>
    <row r="26" spans="1:18" s="17" customFormat="1" ht="45" customHeight="1" x14ac:dyDescent="0.25">
      <c r="A26" s="40">
        <v>20</v>
      </c>
      <c r="B26" s="13" t="s">
        <v>285</v>
      </c>
      <c r="C26" s="13" t="s">
        <v>19</v>
      </c>
      <c r="D26" s="18" t="s">
        <v>178</v>
      </c>
      <c r="E26" s="12" t="s">
        <v>17</v>
      </c>
      <c r="F26" s="12" t="s">
        <v>20</v>
      </c>
      <c r="G26" s="14">
        <v>45017</v>
      </c>
      <c r="H26" s="14">
        <v>45200</v>
      </c>
      <c r="I26" s="15">
        <v>25000</v>
      </c>
      <c r="J26" s="15">
        <v>0</v>
      </c>
      <c r="K26" s="16">
        <f>+J26+I26</f>
        <v>25000</v>
      </c>
      <c r="L26" s="15">
        <v>717.5</v>
      </c>
      <c r="M26" s="15">
        <v>0</v>
      </c>
      <c r="N26" s="15">
        <v>760</v>
      </c>
      <c r="O26" s="15">
        <v>0</v>
      </c>
      <c r="P26" s="15">
        <f t="shared" si="7"/>
        <v>1477.5</v>
      </c>
      <c r="Q26" s="16">
        <f t="shared" si="8"/>
        <v>23522.5</v>
      </c>
      <c r="R26" s="39">
        <f t="shared" si="4"/>
        <v>0</v>
      </c>
    </row>
    <row r="27" spans="1:18" s="17" customFormat="1" ht="45" customHeight="1" x14ac:dyDescent="0.25">
      <c r="A27" s="40">
        <v>21</v>
      </c>
      <c r="B27" s="13" t="s">
        <v>180</v>
      </c>
      <c r="C27" s="13" t="s">
        <v>196</v>
      </c>
      <c r="D27" s="18" t="s">
        <v>178</v>
      </c>
      <c r="E27" s="12" t="s">
        <v>17</v>
      </c>
      <c r="F27" s="12" t="s">
        <v>20</v>
      </c>
      <c r="G27" s="14">
        <v>45047</v>
      </c>
      <c r="H27" s="14">
        <v>45231</v>
      </c>
      <c r="I27" s="15">
        <v>25000</v>
      </c>
      <c r="J27" s="15">
        <v>0</v>
      </c>
      <c r="K27" s="16">
        <f>+I27</f>
        <v>25000</v>
      </c>
      <c r="L27" s="15">
        <v>717.5</v>
      </c>
      <c r="M27" s="15">
        <v>0</v>
      </c>
      <c r="N27" s="15">
        <v>760</v>
      </c>
      <c r="O27" s="15">
        <v>0</v>
      </c>
      <c r="P27" s="15">
        <f t="shared" si="7"/>
        <v>1477.5</v>
      </c>
      <c r="Q27" s="16">
        <f t="shared" si="8"/>
        <v>23522.5</v>
      </c>
      <c r="R27" s="39">
        <f t="shared" si="4"/>
        <v>0</v>
      </c>
    </row>
    <row r="28" spans="1:18" s="17" customFormat="1" ht="45" customHeight="1" x14ac:dyDescent="0.25">
      <c r="A28" s="40">
        <v>22</v>
      </c>
      <c r="B28" s="13" t="s">
        <v>297</v>
      </c>
      <c r="C28" s="13" t="s">
        <v>196</v>
      </c>
      <c r="D28" s="18" t="s">
        <v>178</v>
      </c>
      <c r="E28" s="12" t="s">
        <v>17</v>
      </c>
      <c r="F28" s="12" t="s">
        <v>20</v>
      </c>
      <c r="G28" s="14">
        <v>45047</v>
      </c>
      <c r="H28" s="14">
        <v>45231</v>
      </c>
      <c r="I28" s="15">
        <v>25000</v>
      </c>
      <c r="J28" s="15">
        <v>0</v>
      </c>
      <c r="K28" s="16">
        <f>+I28</f>
        <v>25000</v>
      </c>
      <c r="L28" s="15">
        <v>717.5</v>
      </c>
      <c r="M28" s="15">
        <v>0</v>
      </c>
      <c r="N28" s="15">
        <v>760</v>
      </c>
      <c r="O28" s="15">
        <v>0</v>
      </c>
      <c r="P28" s="15">
        <f t="shared" ref="P28" si="11">+L28+M28+N28+O28</f>
        <v>1477.5</v>
      </c>
      <c r="Q28" s="16">
        <f t="shared" ref="Q28" si="12">+K28-P28</f>
        <v>23522.5</v>
      </c>
      <c r="R28" s="39"/>
    </row>
    <row r="29" spans="1:18" s="17" customFormat="1" ht="45" customHeight="1" x14ac:dyDescent="0.25">
      <c r="A29" s="40">
        <v>23</v>
      </c>
      <c r="B29" s="13" t="s">
        <v>200</v>
      </c>
      <c r="C29" s="13" t="s">
        <v>196</v>
      </c>
      <c r="D29" s="18" t="s">
        <v>178</v>
      </c>
      <c r="E29" s="12" t="s">
        <v>17</v>
      </c>
      <c r="F29" s="12" t="s">
        <v>18</v>
      </c>
      <c r="G29" s="14">
        <v>45078</v>
      </c>
      <c r="H29" s="14">
        <v>45261</v>
      </c>
      <c r="I29" s="15">
        <v>20000</v>
      </c>
      <c r="J29" s="15"/>
      <c r="K29" s="16">
        <f>+I29</f>
        <v>20000</v>
      </c>
      <c r="L29" s="15">
        <v>574</v>
      </c>
      <c r="M29" s="15">
        <v>0</v>
      </c>
      <c r="N29" s="15">
        <v>608</v>
      </c>
      <c r="O29" s="15">
        <v>0</v>
      </c>
      <c r="P29" s="15">
        <f t="shared" si="7"/>
        <v>1182</v>
      </c>
      <c r="Q29" s="16">
        <f t="shared" si="8"/>
        <v>18818</v>
      </c>
      <c r="R29" s="39">
        <f t="shared" si="4"/>
        <v>0</v>
      </c>
    </row>
    <row r="30" spans="1:18" s="17" customFormat="1" ht="45" customHeight="1" x14ac:dyDescent="0.25">
      <c r="A30" s="40">
        <v>24</v>
      </c>
      <c r="B30" s="13" t="s">
        <v>252</v>
      </c>
      <c r="C30" s="13" t="s">
        <v>196</v>
      </c>
      <c r="D30" s="18" t="s">
        <v>178</v>
      </c>
      <c r="E30" s="12" t="s">
        <v>17</v>
      </c>
      <c r="F30" s="12" t="s">
        <v>20</v>
      </c>
      <c r="G30" s="14">
        <v>44958</v>
      </c>
      <c r="H30" s="14">
        <v>45139</v>
      </c>
      <c r="I30" s="15">
        <v>15000</v>
      </c>
      <c r="J30" s="15">
        <v>0</v>
      </c>
      <c r="K30" s="16">
        <f>+I30</f>
        <v>15000</v>
      </c>
      <c r="L30" s="15">
        <v>430.5</v>
      </c>
      <c r="M30" s="15">
        <v>0</v>
      </c>
      <c r="N30" s="15">
        <v>456</v>
      </c>
      <c r="O30" s="15">
        <v>0</v>
      </c>
      <c r="P30" s="15">
        <f t="shared" si="7"/>
        <v>886.5</v>
      </c>
      <c r="Q30" s="16">
        <f t="shared" si="8"/>
        <v>14113.5</v>
      </c>
      <c r="R30" s="39">
        <f t="shared" si="4"/>
        <v>0</v>
      </c>
    </row>
    <row r="31" spans="1:18" s="17" customFormat="1" ht="45" customHeight="1" x14ac:dyDescent="0.25">
      <c r="A31" s="40">
        <v>25</v>
      </c>
      <c r="B31" s="13" t="s">
        <v>149</v>
      </c>
      <c r="C31" s="13" t="s">
        <v>19</v>
      </c>
      <c r="D31" s="18" t="s">
        <v>64</v>
      </c>
      <c r="E31" s="12" t="s">
        <v>17</v>
      </c>
      <c r="F31" s="12" t="s">
        <v>20</v>
      </c>
      <c r="G31" s="14">
        <v>45017</v>
      </c>
      <c r="H31" s="14">
        <v>45200</v>
      </c>
      <c r="I31" s="15">
        <v>15000</v>
      </c>
      <c r="J31" s="15">
        <v>0</v>
      </c>
      <c r="K31" s="16">
        <f>+I31</f>
        <v>15000</v>
      </c>
      <c r="L31" s="15">
        <v>430.5</v>
      </c>
      <c r="M31" s="15">
        <v>0</v>
      </c>
      <c r="N31" s="15">
        <v>456</v>
      </c>
      <c r="O31" s="15">
        <v>0</v>
      </c>
      <c r="P31" s="15">
        <f t="shared" si="7"/>
        <v>886.5</v>
      </c>
      <c r="Q31" s="16">
        <f t="shared" si="8"/>
        <v>14113.5</v>
      </c>
      <c r="R31" s="39">
        <f t="shared" si="4"/>
        <v>0</v>
      </c>
    </row>
    <row r="32" spans="1:18" s="17" customFormat="1" ht="45" customHeight="1" x14ac:dyDescent="0.25">
      <c r="A32" s="40">
        <v>26</v>
      </c>
      <c r="B32" s="13" t="s">
        <v>140</v>
      </c>
      <c r="C32" s="13" t="s">
        <v>280</v>
      </c>
      <c r="D32" s="18" t="s">
        <v>25</v>
      </c>
      <c r="E32" s="12" t="s">
        <v>17</v>
      </c>
      <c r="F32" s="12" t="s">
        <v>18</v>
      </c>
      <c r="G32" s="14">
        <v>44986</v>
      </c>
      <c r="H32" s="14">
        <v>45170</v>
      </c>
      <c r="I32" s="15">
        <v>40000</v>
      </c>
      <c r="J32" s="15">
        <v>0</v>
      </c>
      <c r="K32" s="16">
        <f t="shared" ref="K32:K36" si="13">+I32</f>
        <v>40000</v>
      </c>
      <c r="L32" s="15">
        <v>1148</v>
      </c>
      <c r="M32" s="15">
        <v>442.65</v>
      </c>
      <c r="N32" s="15">
        <v>1216</v>
      </c>
      <c r="O32" s="15">
        <v>0</v>
      </c>
      <c r="P32" s="15">
        <f t="shared" ref="P32:P36" si="14">+L32+M32+N32+O32</f>
        <v>2806.65</v>
      </c>
      <c r="Q32" s="16">
        <f t="shared" si="1"/>
        <v>37193.35</v>
      </c>
      <c r="R32" s="39">
        <f>+I32-K32</f>
        <v>0</v>
      </c>
    </row>
    <row r="33" spans="1:18" s="17" customFormat="1" ht="45" customHeight="1" x14ac:dyDescent="0.25">
      <c r="A33" s="40">
        <v>27</v>
      </c>
      <c r="B33" s="13" t="s">
        <v>298</v>
      </c>
      <c r="C33" s="13" t="s">
        <v>280</v>
      </c>
      <c r="D33" s="18" t="s">
        <v>22</v>
      </c>
      <c r="E33" s="12" t="s">
        <v>17</v>
      </c>
      <c r="F33" s="12" t="s">
        <v>20</v>
      </c>
      <c r="G33" s="14">
        <v>45047</v>
      </c>
      <c r="H33" s="14">
        <v>45231</v>
      </c>
      <c r="I33" s="15">
        <v>20000</v>
      </c>
      <c r="J33" s="15"/>
      <c r="K33" s="16">
        <f>+I33</f>
        <v>20000</v>
      </c>
      <c r="L33" s="15">
        <v>574</v>
      </c>
      <c r="M33" s="15">
        <v>0</v>
      </c>
      <c r="N33" s="15">
        <v>608</v>
      </c>
      <c r="O33" s="15">
        <v>0</v>
      </c>
      <c r="P33" s="15">
        <f t="shared" si="14"/>
        <v>1182</v>
      </c>
      <c r="Q33" s="16">
        <f t="shared" si="1"/>
        <v>18818</v>
      </c>
      <c r="R33" s="39"/>
    </row>
    <row r="34" spans="1:18" s="17" customFormat="1" ht="45" customHeight="1" x14ac:dyDescent="0.25">
      <c r="A34" s="40">
        <v>28</v>
      </c>
      <c r="B34" s="13" t="s">
        <v>227</v>
      </c>
      <c r="C34" s="13" t="s">
        <v>228</v>
      </c>
      <c r="D34" s="18" t="s">
        <v>25</v>
      </c>
      <c r="E34" s="12" t="s">
        <v>17</v>
      </c>
      <c r="F34" s="12" t="s">
        <v>20</v>
      </c>
      <c r="G34" s="14">
        <v>44929</v>
      </c>
      <c r="H34" s="14">
        <v>45110</v>
      </c>
      <c r="I34" s="15">
        <v>30000</v>
      </c>
      <c r="J34" s="15"/>
      <c r="K34" s="16">
        <f t="shared" si="13"/>
        <v>30000</v>
      </c>
      <c r="L34" s="15">
        <v>861</v>
      </c>
      <c r="M34" s="15">
        <v>0</v>
      </c>
      <c r="N34" s="15">
        <v>912</v>
      </c>
      <c r="O34" s="15">
        <v>0</v>
      </c>
      <c r="P34" s="15">
        <f t="shared" si="14"/>
        <v>1773</v>
      </c>
      <c r="Q34" s="16">
        <f t="shared" si="1"/>
        <v>28227</v>
      </c>
      <c r="R34" s="39">
        <f t="shared" si="4"/>
        <v>0</v>
      </c>
    </row>
    <row r="35" spans="1:18" s="17" customFormat="1" ht="45" customHeight="1" x14ac:dyDescent="0.25">
      <c r="A35" s="40">
        <v>29</v>
      </c>
      <c r="B35" s="13" t="s">
        <v>333</v>
      </c>
      <c r="C35" s="13" t="s">
        <v>364</v>
      </c>
      <c r="D35" s="18" t="s">
        <v>334</v>
      </c>
      <c r="E35" s="12" t="s">
        <v>17</v>
      </c>
      <c r="F35" s="12" t="s">
        <v>18</v>
      </c>
      <c r="G35" s="14">
        <v>45078</v>
      </c>
      <c r="H35" s="14">
        <v>45261</v>
      </c>
      <c r="I35" s="15">
        <v>50000</v>
      </c>
      <c r="J35" s="15"/>
      <c r="K35" s="16">
        <f t="shared" si="13"/>
        <v>50000</v>
      </c>
      <c r="L35" s="15">
        <v>1435</v>
      </c>
      <c r="M35" s="15">
        <v>1854</v>
      </c>
      <c r="N35" s="15">
        <v>1520</v>
      </c>
      <c r="O35" s="15"/>
      <c r="P35" s="15">
        <f t="shared" si="14"/>
        <v>4809</v>
      </c>
      <c r="Q35" s="16">
        <f t="shared" si="1"/>
        <v>45191</v>
      </c>
      <c r="R35" s="39"/>
    </row>
    <row r="36" spans="1:18" s="17" customFormat="1" ht="45" customHeight="1" x14ac:dyDescent="0.25">
      <c r="A36" s="40">
        <v>30</v>
      </c>
      <c r="B36" s="13" t="s">
        <v>335</v>
      </c>
      <c r="C36" s="13" t="s">
        <v>364</v>
      </c>
      <c r="D36" s="18" t="s">
        <v>25</v>
      </c>
      <c r="E36" s="12" t="s">
        <v>17</v>
      </c>
      <c r="F36" s="12" t="s">
        <v>18</v>
      </c>
      <c r="G36" s="14">
        <v>45078</v>
      </c>
      <c r="H36" s="14">
        <v>45261</v>
      </c>
      <c r="I36" s="15">
        <v>20000</v>
      </c>
      <c r="J36" s="15"/>
      <c r="K36" s="16">
        <f t="shared" si="13"/>
        <v>20000</v>
      </c>
      <c r="L36" s="15">
        <v>574</v>
      </c>
      <c r="M36" s="15">
        <v>0</v>
      </c>
      <c r="N36" s="15">
        <v>608</v>
      </c>
      <c r="O36" s="15">
        <v>0</v>
      </c>
      <c r="P36" s="15">
        <f t="shared" si="14"/>
        <v>1182</v>
      </c>
      <c r="Q36" s="16">
        <f t="shared" si="1"/>
        <v>18818</v>
      </c>
      <c r="R36" s="39"/>
    </row>
    <row r="37" spans="1:18" s="17" customFormat="1" ht="45" customHeight="1" x14ac:dyDescent="0.25">
      <c r="A37" s="40">
        <v>31</v>
      </c>
      <c r="B37" s="13" t="s">
        <v>150</v>
      </c>
      <c r="C37" s="13" t="s">
        <v>21</v>
      </c>
      <c r="D37" s="18" t="s">
        <v>24</v>
      </c>
      <c r="E37" s="12" t="s">
        <v>17</v>
      </c>
      <c r="F37" s="12" t="s">
        <v>18</v>
      </c>
      <c r="G37" s="14">
        <v>45017</v>
      </c>
      <c r="H37" s="14">
        <v>45200</v>
      </c>
      <c r="I37" s="15">
        <v>30000</v>
      </c>
      <c r="J37" s="15">
        <v>0</v>
      </c>
      <c r="K37" s="16">
        <f t="shared" ref="K37:K51" si="15">+I37</f>
        <v>30000</v>
      </c>
      <c r="L37" s="15">
        <v>861</v>
      </c>
      <c r="M37" s="15">
        <v>0</v>
      </c>
      <c r="N37" s="15">
        <v>912</v>
      </c>
      <c r="O37" s="15">
        <v>0</v>
      </c>
      <c r="P37" s="15">
        <f t="shared" ref="P37:P51" si="16">+L37+M37+N37+O37</f>
        <v>1773</v>
      </c>
      <c r="Q37" s="16">
        <f t="shared" ref="Q37:Q51" si="17">+K37-P37</f>
        <v>28227</v>
      </c>
      <c r="R37" s="39">
        <f t="shared" si="4"/>
        <v>0</v>
      </c>
    </row>
    <row r="38" spans="1:18" s="17" customFormat="1" ht="45" customHeight="1" x14ac:dyDescent="0.25">
      <c r="A38" s="40">
        <v>32</v>
      </c>
      <c r="B38" s="13" t="s">
        <v>250</v>
      </c>
      <c r="C38" s="13" t="s">
        <v>21</v>
      </c>
      <c r="D38" s="18" t="s">
        <v>24</v>
      </c>
      <c r="E38" s="12" t="s">
        <v>17</v>
      </c>
      <c r="F38" s="12" t="s">
        <v>18</v>
      </c>
      <c r="G38" s="14">
        <v>44958</v>
      </c>
      <c r="H38" s="14">
        <v>45139</v>
      </c>
      <c r="I38" s="15">
        <v>30000</v>
      </c>
      <c r="J38" s="15"/>
      <c r="K38" s="16">
        <f t="shared" si="15"/>
        <v>30000</v>
      </c>
      <c r="L38" s="15">
        <v>861</v>
      </c>
      <c r="M38" s="15">
        <v>0</v>
      </c>
      <c r="N38" s="15">
        <v>912</v>
      </c>
      <c r="O38" s="15">
        <v>0</v>
      </c>
      <c r="P38" s="15">
        <f t="shared" si="16"/>
        <v>1773</v>
      </c>
      <c r="Q38" s="16">
        <f t="shared" si="17"/>
        <v>28227</v>
      </c>
      <c r="R38" s="39">
        <f t="shared" si="4"/>
        <v>0</v>
      </c>
    </row>
    <row r="39" spans="1:18" s="17" customFormat="1" ht="45" customHeight="1" x14ac:dyDescent="0.25">
      <c r="A39" s="40">
        <v>33</v>
      </c>
      <c r="B39" s="13" t="s">
        <v>336</v>
      </c>
      <c r="C39" s="13" t="s">
        <v>21</v>
      </c>
      <c r="D39" s="18" t="s">
        <v>24</v>
      </c>
      <c r="E39" s="12" t="s">
        <v>17</v>
      </c>
      <c r="F39" s="12" t="s">
        <v>18</v>
      </c>
      <c r="G39" s="14">
        <v>45078</v>
      </c>
      <c r="H39" s="14">
        <v>45261</v>
      </c>
      <c r="I39" s="15">
        <v>30000</v>
      </c>
      <c r="J39" s="15"/>
      <c r="K39" s="16">
        <f t="shared" ref="K39" si="18">+I39</f>
        <v>30000</v>
      </c>
      <c r="L39" s="15">
        <v>861</v>
      </c>
      <c r="M39" s="15">
        <v>0</v>
      </c>
      <c r="N39" s="15">
        <v>912</v>
      </c>
      <c r="O39" s="15">
        <v>0</v>
      </c>
      <c r="P39" s="15">
        <f t="shared" ref="P39" si="19">+L39+M39+N39+O39</f>
        <v>1773</v>
      </c>
      <c r="Q39" s="16">
        <f t="shared" ref="Q39" si="20">+K39-P39</f>
        <v>28227</v>
      </c>
      <c r="R39" s="39"/>
    </row>
    <row r="40" spans="1:18" s="17" customFormat="1" ht="45" customHeight="1" x14ac:dyDescent="0.25">
      <c r="A40" s="40">
        <v>34</v>
      </c>
      <c r="B40" s="13" t="s">
        <v>338</v>
      </c>
      <c r="C40" s="13" t="s">
        <v>21</v>
      </c>
      <c r="D40" s="18" t="s">
        <v>24</v>
      </c>
      <c r="E40" s="12" t="s">
        <v>17</v>
      </c>
      <c r="F40" s="12" t="s">
        <v>18</v>
      </c>
      <c r="G40" s="14">
        <v>45078</v>
      </c>
      <c r="H40" s="14">
        <v>45261</v>
      </c>
      <c r="I40" s="15">
        <v>30000</v>
      </c>
      <c r="J40" s="15"/>
      <c r="K40" s="16">
        <f t="shared" ref="K40" si="21">+I40</f>
        <v>30000</v>
      </c>
      <c r="L40" s="15">
        <v>861</v>
      </c>
      <c r="M40" s="15">
        <v>0</v>
      </c>
      <c r="N40" s="15">
        <v>912</v>
      </c>
      <c r="O40" s="15">
        <v>0</v>
      </c>
      <c r="P40" s="15">
        <f t="shared" ref="P40" si="22">+L40+M40+N40+O40</f>
        <v>1773</v>
      </c>
      <c r="Q40" s="16">
        <f t="shared" ref="Q40" si="23">+K40-P40</f>
        <v>28227</v>
      </c>
      <c r="R40" s="39"/>
    </row>
    <row r="41" spans="1:18" s="17" customFormat="1" ht="45" customHeight="1" x14ac:dyDescent="0.25">
      <c r="A41" s="40">
        <v>35</v>
      </c>
      <c r="B41" s="13" t="s">
        <v>337</v>
      </c>
      <c r="C41" s="13" t="s">
        <v>21</v>
      </c>
      <c r="D41" s="18" t="s">
        <v>24</v>
      </c>
      <c r="E41" s="12" t="s">
        <v>17</v>
      </c>
      <c r="F41" s="12" t="s">
        <v>18</v>
      </c>
      <c r="G41" s="14">
        <v>45078</v>
      </c>
      <c r="H41" s="14">
        <v>45261</v>
      </c>
      <c r="I41" s="15">
        <v>30000</v>
      </c>
      <c r="J41" s="15"/>
      <c r="K41" s="16">
        <f t="shared" ref="K41:K42" si="24">+I41</f>
        <v>30000</v>
      </c>
      <c r="L41" s="15">
        <v>861</v>
      </c>
      <c r="M41" s="15">
        <v>0</v>
      </c>
      <c r="N41" s="15">
        <v>912</v>
      </c>
      <c r="O41" s="15">
        <v>0</v>
      </c>
      <c r="P41" s="15">
        <f t="shared" ref="P41:P42" si="25">+L41+M41+N41+O41</f>
        <v>1773</v>
      </c>
      <c r="Q41" s="16">
        <f t="shared" ref="Q41:Q42" si="26">+K41-P41</f>
        <v>28227</v>
      </c>
      <c r="R41" s="39"/>
    </row>
    <row r="42" spans="1:18" s="17" customFormat="1" ht="45" customHeight="1" x14ac:dyDescent="0.25">
      <c r="A42" s="40">
        <v>36</v>
      </c>
      <c r="B42" s="13" t="s">
        <v>339</v>
      </c>
      <c r="C42" s="13" t="s">
        <v>21</v>
      </c>
      <c r="D42" s="18" t="s">
        <v>24</v>
      </c>
      <c r="E42" s="12" t="s">
        <v>17</v>
      </c>
      <c r="F42" s="12" t="s">
        <v>18</v>
      </c>
      <c r="G42" s="14">
        <v>45078</v>
      </c>
      <c r="H42" s="14">
        <v>45261</v>
      </c>
      <c r="I42" s="15">
        <v>20000</v>
      </c>
      <c r="J42" s="15">
        <v>0</v>
      </c>
      <c r="K42" s="16">
        <f t="shared" si="24"/>
        <v>20000</v>
      </c>
      <c r="L42" s="15">
        <v>574</v>
      </c>
      <c r="M42" s="15">
        <v>0</v>
      </c>
      <c r="N42" s="15">
        <v>608</v>
      </c>
      <c r="O42" s="15">
        <v>0</v>
      </c>
      <c r="P42" s="15">
        <f t="shared" si="25"/>
        <v>1182</v>
      </c>
      <c r="Q42" s="16">
        <f t="shared" si="26"/>
        <v>18818</v>
      </c>
      <c r="R42" s="39"/>
    </row>
    <row r="43" spans="1:18" s="17" customFormat="1" ht="45" customHeight="1" x14ac:dyDescent="0.25">
      <c r="A43" s="40">
        <v>37</v>
      </c>
      <c r="B43" s="13" t="s">
        <v>103</v>
      </c>
      <c r="C43" s="13" t="s">
        <v>21</v>
      </c>
      <c r="D43" s="18" t="s">
        <v>24</v>
      </c>
      <c r="E43" s="12" t="s">
        <v>17</v>
      </c>
      <c r="F43" s="12" t="s">
        <v>18</v>
      </c>
      <c r="G43" s="14">
        <v>44958</v>
      </c>
      <c r="H43" s="14">
        <v>45139</v>
      </c>
      <c r="I43" s="15">
        <v>25000</v>
      </c>
      <c r="J43" s="15">
        <v>0</v>
      </c>
      <c r="K43" s="16">
        <f t="shared" si="15"/>
        <v>25000</v>
      </c>
      <c r="L43" s="15">
        <v>717.5</v>
      </c>
      <c r="M43" s="15">
        <v>0</v>
      </c>
      <c r="N43" s="15">
        <v>760</v>
      </c>
      <c r="O43" s="15">
        <v>0</v>
      </c>
      <c r="P43" s="15">
        <f t="shared" si="16"/>
        <v>1477.5</v>
      </c>
      <c r="Q43" s="16">
        <f t="shared" si="17"/>
        <v>23522.5</v>
      </c>
      <c r="R43" s="39">
        <f t="shared" si="4"/>
        <v>0</v>
      </c>
    </row>
    <row r="44" spans="1:18" s="17" customFormat="1" ht="45" customHeight="1" x14ac:dyDescent="0.25">
      <c r="A44" s="40">
        <v>38</v>
      </c>
      <c r="B44" s="13" t="s">
        <v>251</v>
      </c>
      <c r="C44" s="13" t="s">
        <v>21</v>
      </c>
      <c r="D44" s="18" t="s">
        <v>24</v>
      </c>
      <c r="E44" s="12" t="s">
        <v>17</v>
      </c>
      <c r="F44" s="12" t="s">
        <v>18</v>
      </c>
      <c r="G44" s="14">
        <v>44958</v>
      </c>
      <c r="H44" s="14">
        <v>45139</v>
      </c>
      <c r="I44" s="15">
        <v>20000</v>
      </c>
      <c r="J44" s="15"/>
      <c r="K44" s="16">
        <f t="shared" si="15"/>
        <v>20000</v>
      </c>
      <c r="L44" s="15">
        <v>574</v>
      </c>
      <c r="M44" s="15">
        <v>0</v>
      </c>
      <c r="N44" s="15">
        <v>608</v>
      </c>
      <c r="O44" s="15">
        <v>0</v>
      </c>
      <c r="P44" s="15">
        <f t="shared" si="16"/>
        <v>1182</v>
      </c>
      <c r="Q44" s="16">
        <f t="shared" si="17"/>
        <v>18818</v>
      </c>
      <c r="R44" s="39">
        <f t="shared" si="4"/>
        <v>0</v>
      </c>
    </row>
    <row r="45" spans="1:18" s="17" customFormat="1" ht="45" customHeight="1" x14ac:dyDescent="0.25">
      <c r="A45" s="40">
        <v>39</v>
      </c>
      <c r="B45" s="13" t="s">
        <v>202</v>
      </c>
      <c r="C45" s="13" t="s">
        <v>21</v>
      </c>
      <c r="D45" s="18" t="s">
        <v>22</v>
      </c>
      <c r="E45" s="12" t="s">
        <v>17</v>
      </c>
      <c r="F45" s="12" t="s">
        <v>18</v>
      </c>
      <c r="G45" s="14">
        <v>45078</v>
      </c>
      <c r="H45" s="14">
        <v>45261</v>
      </c>
      <c r="I45" s="15">
        <v>20000</v>
      </c>
      <c r="J45" s="15"/>
      <c r="K45" s="16">
        <f t="shared" si="15"/>
        <v>20000</v>
      </c>
      <c r="L45" s="15">
        <v>574</v>
      </c>
      <c r="M45" s="15">
        <v>0</v>
      </c>
      <c r="N45" s="15">
        <v>608</v>
      </c>
      <c r="O45" s="15">
        <v>0</v>
      </c>
      <c r="P45" s="15">
        <f t="shared" si="16"/>
        <v>1182</v>
      </c>
      <c r="Q45" s="16">
        <f t="shared" si="17"/>
        <v>18818</v>
      </c>
      <c r="R45" s="39">
        <f t="shared" si="4"/>
        <v>0</v>
      </c>
    </row>
    <row r="46" spans="1:18" s="17" customFormat="1" ht="45" customHeight="1" x14ac:dyDescent="0.25">
      <c r="A46" s="40">
        <v>40</v>
      </c>
      <c r="B46" s="13" t="s">
        <v>201</v>
      </c>
      <c r="C46" s="13" t="s">
        <v>21</v>
      </c>
      <c r="D46" s="18" t="s">
        <v>22</v>
      </c>
      <c r="E46" s="12" t="s">
        <v>17</v>
      </c>
      <c r="F46" s="12" t="s">
        <v>20</v>
      </c>
      <c r="G46" s="14">
        <v>45078</v>
      </c>
      <c r="H46" s="14">
        <v>45261</v>
      </c>
      <c r="I46" s="15">
        <v>20000</v>
      </c>
      <c r="J46" s="15">
        <v>0</v>
      </c>
      <c r="K46" s="16">
        <f t="shared" si="15"/>
        <v>20000</v>
      </c>
      <c r="L46" s="15">
        <v>574</v>
      </c>
      <c r="M46" s="15">
        <v>0</v>
      </c>
      <c r="N46" s="15">
        <v>608</v>
      </c>
      <c r="O46" s="15">
        <v>0</v>
      </c>
      <c r="P46" s="15">
        <f t="shared" si="16"/>
        <v>1182</v>
      </c>
      <c r="Q46" s="16">
        <f t="shared" si="17"/>
        <v>18818</v>
      </c>
      <c r="R46" s="39">
        <f t="shared" si="4"/>
        <v>0</v>
      </c>
    </row>
    <row r="47" spans="1:18" s="17" customFormat="1" ht="45" customHeight="1" x14ac:dyDescent="0.25">
      <c r="A47" s="40">
        <v>41</v>
      </c>
      <c r="B47" s="13" t="s">
        <v>112</v>
      </c>
      <c r="C47" s="13" t="s">
        <v>21</v>
      </c>
      <c r="D47" s="18" t="s">
        <v>22</v>
      </c>
      <c r="E47" s="12" t="s">
        <v>17</v>
      </c>
      <c r="F47" s="12" t="s">
        <v>18</v>
      </c>
      <c r="G47" s="14">
        <v>44958</v>
      </c>
      <c r="H47" s="14">
        <v>45139</v>
      </c>
      <c r="I47" s="15">
        <v>20000</v>
      </c>
      <c r="J47" s="15">
        <v>0</v>
      </c>
      <c r="K47" s="16">
        <f t="shared" si="15"/>
        <v>20000</v>
      </c>
      <c r="L47" s="15">
        <v>574</v>
      </c>
      <c r="M47" s="15">
        <v>0</v>
      </c>
      <c r="N47" s="15">
        <v>608</v>
      </c>
      <c r="O47" s="15">
        <v>0</v>
      </c>
      <c r="P47" s="15">
        <f t="shared" si="16"/>
        <v>1182</v>
      </c>
      <c r="Q47" s="16">
        <f t="shared" si="17"/>
        <v>18818</v>
      </c>
      <c r="R47" s="39">
        <f t="shared" si="4"/>
        <v>0</v>
      </c>
    </row>
    <row r="48" spans="1:18" s="17" customFormat="1" ht="45" customHeight="1" x14ac:dyDescent="0.25">
      <c r="A48" s="40">
        <v>42</v>
      </c>
      <c r="B48" s="13" t="s">
        <v>125</v>
      </c>
      <c r="C48" s="13" t="s">
        <v>21</v>
      </c>
      <c r="D48" s="18" t="s">
        <v>22</v>
      </c>
      <c r="E48" s="12" t="s">
        <v>17</v>
      </c>
      <c r="F48" s="12" t="s">
        <v>20</v>
      </c>
      <c r="G48" s="14">
        <v>44986</v>
      </c>
      <c r="H48" s="14">
        <v>45170</v>
      </c>
      <c r="I48" s="15">
        <v>20000</v>
      </c>
      <c r="J48" s="15">
        <v>0</v>
      </c>
      <c r="K48" s="16">
        <f t="shared" si="15"/>
        <v>20000</v>
      </c>
      <c r="L48" s="15">
        <v>574</v>
      </c>
      <c r="M48" s="15">
        <v>0</v>
      </c>
      <c r="N48" s="15">
        <v>608</v>
      </c>
      <c r="O48" s="15">
        <v>0</v>
      </c>
      <c r="P48" s="15">
        <f t="shared" si="16"/>
        <v>1182</v>
      </c>
      <c r="Q48" s="16">
        <f t="shared" si="17"/>
        <v>18818</v>
      </c>
      <c r="R48" s="39">
        <f t="shared" si="4"/>
        <v>0</v>
      </c>
    </row>
    <row r="49" spans="1:18" s="17" customFormat="1" ht="45" customHeight="1" x14ac:dyDescent="0.25">
      <c r="A49" s="40">
        <v>43</v>
      </c>
      <c r="B49" s="13" t="s">
        <v>299</v>
      </c>
      <c r="C49" s="13" t="s">
        <v>21</v>
      </c>
      <c r="D49" s="18" t="s">
        <v>22</v>
      </c>
      <c r="E49" s="12" t="s">
        <v>17</v>
      </c>
      <c r="F49" s="12" t="s">
        <v>20</v>
      </c>
      <c r="G49" s="14">
        <v>45047</v>
      </c>
      <c r="H49" s="14">
        <v>45231</v>
      </c>
      <c r="I49" s="15">
        <v>20000</v>
      </c>
      <c r="J49" s="15">
        <v>0</v>
      </c>
      <c r="K49" s="16">
        <f t="shared" ref="K49" si="27">+I49</f>
        <v>20000</v>
      </c>
      <c r="L49" s="15">
        <v>574</v>
      </c>
      <c r="M49" s="15">
        <v>0</v>
      </c>
      <c r="N49" s="15">
        <v>608</v>
      </c>
      <c r="O49" s="15">
        <v>0</v>
      </c>
      <c r="P49" s="15">
        <f t="shared" ref="P49" si="28">+L49+M49+N49+O49</f>
        <v>1182</v>
      </c>
      <c r="Q49" s="16">
        <f t="shared" ref="Q49" si="29">+K49-P49</f>
        <v>18818</v>
      </c>
      <c r="R49" s="39">
        <f t="shared" ref="R49" si="30">+I49-K49</f>
        <v>0</v>
      </c>
    </row>
    <row r="50" spans="1:18" s="17" customFormat="1" ht="45" customHeight="1" x14ac:dyDescent="0.25">
      <c r="A50" s="40">
        <v>44</v>
      </c>
      <c r="B50" s="13" t="s">
        <v>151</v>
      </c>
      <c r="C50" s="13" t="s">
        <v>21</v>
      </c>
      <c r="D50" s="18" t="s">
        <v>22</v>
      </c>
      <c r="E50" s="12" t="s">
        <v>17</v>
      </c>
      <c r="F50" s="12" t="s">
        <v>20</v>
      </c>
      <c r="G50" s="14">
        <v>45017</v>
      </c>
      <c r="H50" s="14">
        <v>45200</v>
      </c>
      <c r="I50" s="15">
        <v>20000</v>
      </c>
      <c r="J50" s="15">
        <v>0</v>
      </c>
      <c r="K50" s="16">
        <f t="shared" si="15"/>
        <v>20000</v>
      </c>
      <c r="L50" s="15">
        <v>574</v>
      </c>
      <c r="M50" s="15">
        <v>0</v>
      </c>
      <c r="N50" s="15">
        <v>608</v>
      </c>
      <c r="O50" s="15">
        <v>0</v>
      </c>
      <c r="P50" s="15">
        <f t="shared" si="16"/>
        <v>1182</v>
      </c>
      <c r="Q50" s="16">
        <f t="shared" si="17"/>
        <v>18818</v>
      </c>
      <c r="R50" s="39">
        <f t="shared" si="4"/>
        <v>0</v>
      </c>
    </row>
    <row r="51" spans="1:18" s="17" customFormat="1" ht="45" customHeight="1" x14ac:dyDescent="0.25">
      <c r="A51" s="40">
        <v>45</v>
      </c>
      <c r="B51" s="13" t="s">
        <v>181</v>
      </c>
      <c r="C51" s="13" t="s">
        <v>21</v>
      </c>
      <c r="D51" s="18" t="s">
        <v>45</v>
      </c>
      <c r="E51" s="12" t="s">
        <v>17</v>
      </c>
      <c r="F51" s="12" t="s">
        <v>18</v>
      </c>
      <c r="G51" s="14">
        <v>45047</v>
      </c>
      <c r="H51" s="14">
        <v>45231</v>
      </c>
      <c r="I51" s="15">
        <v>10000</v>
      </c>
      <c r="J51" s="15"/>
      <c r="K51" s="16">
        <f t="shared" si="15"/>
        <v>10000</v>
      </c>
      <c r="L51" s="15">
        <v>287</v>
      </c>
      <c r="M51" s="15">
        <v>0</v>
      </c>
      <c r="N51" s="15">
        <v>304</v>
      </c>
      <c r="O51" s="15">
        <v>0</v>
      </c>
      <c r="P51" s="15">
        <f t="shared" si="16"/>
        <v>591</v>
      </c>
      <c r="Q51" s="16">
        <f t="shared" si="17"/>
        <v>9409</v>
      </c>
      <c r="R51" s="39">
        <f>+I51-K51</f>
        <v>0</v>
      </c>
    </row>
    <row r="52" spans="1:18" s="17" customFormat="1" ht="45" customHeight="1" x14ac:dyDescent="0.25">
      <c r="A52" s="40">
        <v>46</v>
      </c>
      <c r="B52" s="13" t="s">
        <v>126</v>
      </c>
      <c r="C52" s="13" t="s">
        <v>127</v>
      </c>
      <c r="D52" s="18" t="s">
        <v>128</v>
      </c>
      <c r="E52" s="12" t="s">
        <v>17</v>
      </c>
      <c r="F52" s="12" t="s">
        <v>20</v>
      </c>
      <c r="G52" s="14">
        <v>44986</v>
      </c>
      <c r="H52" s="14">
        <v>45170</v>
      </c>
      <c r="I52" s="15">
        <v>40000</v>
      </c>
      <c r="J52" s="15">
        <v>0</v>
      </c>
      <c r="K52" s="16">
        <f t="shared" si="2"/>
        <v>40000</v>
      </c>
      <c r="L52" s="15">
        <v>1148</v>
      </c>
      <c r="M52" s="15">
        <v>442.65</v>
      </c>
      <c r="N52" s="15">
        <v>1216</v>
      </c>
      <c r="O52" s="15">
        <v>0</v>
      </c>
      <c r="P52" s="15">
        <f t="shared" si="3"/>
        <v>2806.65</v>
      </c>
      <c r="Q52" s="16">
        <f t="shared" si="1"/>
        <v>37193.35</v>
      </c>
      <c r="R52" s="39">
        <f t="shared" si="4"/>
        <v>0</v>
      </c>
    </row>
    <row r="53" spans="1:18" s="17" customFormat="1" ht="45" customHeight="1" x14ac:dyDescent="0.25">
      <c r="A53" s="40">
        <v>47</v>
      </c>
      <c r="B53" s="13" t="s">
        <v>341</v>
      </c>
      <c r="C53" s="13" t="s">
        <v>127</v>
      </c>
      <c r="D53" s="18" t="s">
        <v>61</v>
      </c>
      <c r="E53" s="12" t="s">
        <v>17</v>
      </c>
      <c r="F53" s="12" t="s">
        <v>18</v>
      </c>
      <c r="G53" s="14">
        <v>45078</v>
      </c>
      <c r="H53" s="14">
        <v>45261</v>
      </c>
      <c r="I53" s="15">
        <v>15000</v>
      </c>
      <c r="J53" s="15">
        <v>0</v>
      </c>
      <c r="K53" s="16">
        <f>+I53</f>
        <v>15000</v>
      </c>
      <c r="L53" s="15">
        <v>430.5</v>
      </c>
      <c r="M53" s="15">
        <v>0</v>
      </c>
      <c r="N53" s="15">
        <v>456</v>
      </c>
      <c r="O53" s="15">
        <v>0</v>
      </c>
      <c r="P53" s="15">
        <f t="shared" si="3"/>
        <v>886.5</v>
      </c>
      <c r="Q53" s="16">
        <f t="shared" si="1"/>
        <v>14113.5</v>
      </c>
      <c r="R53" s="39"/>
    </row>
    <row r="54" spans="1:18" s="17" customFormat="1" ht="45" customHeight="1" x14ac:dyDescent="0.25">
      <c r="A54" s="40">
        <v>48</v>
      </c>
      <c r="B54" s="13" t="s">
        <v>229</v>
      </c>
      <c r="C54" s="13" t="s">
        <v>127</v>
      </c>
      <c r="D54" s="18" t="s">
        <v>230</v>
      </c>
      <c r="E54" s="12" t="s">
        <v>17</v>
      </c>
      <c r="F54" s="12" t="s">
        <v>18</v>
      </c>
      <c r="G54" s="14">
        <v>44929</v>
      </c>
      <c r="H54" s="14">
        <v>45110</v>
      </c>
      <c r="I54" s="15">
        <v>30000</v>
      </c>
      <c r="J54" s="15">
        <v>0</v>
      </c>
      <c r="K54" s="16">
        <f t="shared" ref="K54" si="31">+I54</f>
        <v>30000</v>
      </c>
      <c r="L54" s="15">
        <v>861</v>
      </c>
      <c r="M54" s="15">
        <v>0</v>
      </c>
      <c r="N54" s="15">
        <v>912</v>
      </c>
      <c r="O54" s="15">
        <v>0</v>
      </c>
      <c r="P54" s="15">
        <f t="shared" si="3"/>
        <v>1773</v>
      </c>
      <c r="Q54" s="16">
        <f t="shared" si="1"/>
        <v>28227</v>
      </c>
      <c r="R54" s="39">
        <f t="shared" si="4"/>
        <v>0</v>
      </c>
    </row>
    <row r="55" spans="1:18" s="17" customFormat="1" ht="45" customHeight="1" x14ac:dyDescent="0.25">
      <c r="A55" s="40">
        <v>49</v>
      </c>
      <c r="B55" s="13" t="s">
        <v>340</v>
      </c>
      <c r="C55" s="13" t="s">
        <v>127</v>
      </c>
      <c r="D55" s="18" t="s">
        <v>59</v>
      </c>
      <c r="E55" s="12" t="s">
        <v>17</v>
      </c>
      <c r="F55" s="12" t="s">
        <v>18</v>
      </c>
      <c r="G55" s="14">
        <v>45078</v>
      </c>
      <c r="H55" s="14">
        <v>45261</v>
      </c>
      <c r="I55" s="15">
        <v>70000</v>
      </c>
      <c r="J55" s="15">
        <v>0</v>
      </c>
      <c r="K55" s="16">
        <v>70000</v>
      </c>
      <c r="L55" s="15">
        <v>2009</v>
      </c>
      <c r="M55" s="15">
        <v>5368.45</v>
      </c>
      <c r="N55" s="15">
        <v>2128</v>
      </c>
      <c r="O55" s="15">
        <v>0</v>
      </c>
      <c r="P55" s="15">
        <f t="shared" ref="P55" si="32">+L55+M55+N55+O55</f>
        <v>9505.4500000000007</v>
      </c>
      <c r="Q55" s="16">
        <f t="shared" ref="Q55" si="33">+K55-P55</f>
        <v>60494.55</v>
      </c>
      <c r="R55" s="39"/>
    </row>
    <row r="56" spans="1:18" s="17" customFormat="1" ht="45" customHeight="1" x14ac:dyDescent="0.25">
      <c r="A56" s="40">
        <v>50</v>
      </c>
      <c r="B56" s="13" t="s">
        <v>203</v>
      </c>
      <c r="C56" s="13" t="s">
        <v>127</v>
      </c>
      <c r="D56" s="18" t="s">
        <v>64</v>
      </c>
      <c r="E56" s="12" t="s">
        <v>17</v>
      </c>
      <c r="F56" s="12" t="s">
        <v>20</v>
      </c>
      <c r="G56" s="14">
        <v>45078</v>
      </c>
      <c r="H56" s="14">
        <v>45261</v>
      </c>
      <c r="I56" s="15">
        <v>25000</v>
      </c>
      <c r="J56" s="15">
        <v>0</v>
      </c>
      <c r="K56" s="16">
        <f t="shared" ref="K56:K57" si="34">+I56</f>
        <v>25000</v>
      </c>
      <c r="L56" s="15">
        <v>717.5</v>
      </c>
      <c r="M56" s="15">
        <v>0</v>
      </c>
      <c r="N56" s="15">
        <v>760</v>
      </c>
      <c r="O56" s="15">
        <v>0</v>
      </c>
      <c r="P56" s="15">
        <f t="shared" si="3"/>
        <v>1477.5</v>
      </c>
      <c r="Q56" s="16">
        <f t="shared" si="1"/>
        <v>23522.5</v>
      </c>
      <c r="R56" s="39">
        <f t="shared" si="4"/>
        <v>0</v>
      </c>
    </row>
    <row r="57" spans="1:18" s="17" customFormat="1" ht="45" customHeight="1" x14ac:dyDescent="0.25">
      <c r="A57" s="40">
        <v>51</v>
      </c>
      <c r="B57" s="13" t="s">
        <v>231</v>
      </c>
      <c r="C57" s="13" t="s">
        <v>121</v>
      </c>
      <c r="D57" s="18" t="s">
        <v>195</v>
      </c>
      <c r="E57" s="12" t="s">
        <v>17</v>
      </c>
      <c r="F57" s="12" t="s">
        <v>20</v>
      </c>
      <c r="G57" s="14">
        <v>44929</v>
      </c>
      <c r="H57" s="14">
        <v>45110</v>
      </c>
      <c r="I57" s="15">
        <v>60000</v>
      </c>
      <c r="J57" s="15"/>
      <c r="K57" s="16">
        <f t="shared" si="34"/>
        <v>60000</v>
      </c>
      <c r="L57" s="15">
        <v>1722</v>
      </c>
      <c r="M57" s="15">
        <v>3486.65</v>
      </c>
      <c r="N57" s="15">
        <v>1824</v>
      </c>
      <c r="O57" s="15">
        <v>0</v>
      </c>
      <c r="P57" s="15">
        <f t="shared" si="3"/>
        <v>7032.65</v>
      </c>
      <c r="Q57" s="16">
        <f t="shared" si="1"/>
        <v>52967.35</v>
      </c>
      <c r="R57" s="39">
        <f t="shared" si="4"/>
        <v>0</v>
      </c>
    </row>
    <row r="58" spans="1:18" s="17" customFormat="1" ht="45" customHeight="1" x14ac:dyDescent="0.25">
      <c r="A58" s="40">
        <v>52</v>
      </c>
      <c r="B58" s="13" t="s">
        <v>129</v>
      </c>
      <c r="C58" s="13" t="s">
        <v>121</v>
      </c>
      <c r="D58" s="18" t="s">
        <v>25</v>
      </c>
      <c r="E58" s="12" t="s">
        <v>17</v>
      </c>
      <c r="F58" s="12" t="s">
        <v>18</v>
      </c>
      <c r="G58" s="14">
        <v>44986</v>
      </c>
      <c r="H58" s="14">
        <v>45170</v>
      </c>
      <c r="I58" s="15">
        <v>25000</v>
      </c>
      <c r="J58" s="15">
        <v>0</v>
      </c>
      <c r="K58" s="16">
        <f t="shared" si="2"/>
        <v>25000</v>
      </c>
      <c r="L58" s="15">
        <v>717.5</v>
      </c>
      <c r="M58" s="15">
        <v>0</v>
      </c>
      <c r="N58" s="15">
        <v>760</v>
      </c>
      <c r="O58" s="15">
        <v>0</v>
      </c>
      <c r="P58" s="15">
        <f t="shared" si="3"/>
        <v>1477.5</v>
      </c>
      <c r="Q58" s="16">
        <f t="shared" si="1"/>
        <v>23522.5</v>
      </c>
      <c r="R58" s="39">
        <f t="shared" si="4"/>
        <v>0</v>
      </c>
    </row>
    <row r="59" spans="1:18" s="17" customFormat="1" ht="45" customHeight="1" x14ac:dyDescent="0.25">
      <c r="A59" s="40">
        <v>53</v>
      </c>
      <c r="B59" s="13" t="s">
        <v>98</v>
      </c>
      <c r="C59" s="13" t="s">
        <v>198</v>
      </c>
      <c r="D59" s="18" t="s">
        <v>64</v>
      </c>
      <c r="E59" s="12" t="s">
        <v>17</v>
      </c>
      <c r="F59" s="12" t="s">
        <v>20</v>
      </c>
      <c r="G59" s="14">
        <v>44958</v>
      </c>
      <c r="H59" s="14">
        <v>45139</v>
      </c>
      <c r="I59" s="15">
        <v>25000</v>
      </c>
      <c r="J59" s="15">
        <v>0</v>
      </c>
      <c r="K59" s="16">
        <f t="shared" ref="K59:K75" si="35">+I59</f>
        <v>25000</v>
      </c>
      <c r="L59" s="15">
        <v>717.5</v>
      </c>
      <c r="M59" s="15">
        <v>0</v>
      </c>
      <c r="N59" s="15">
        <v>760</v>
      </c>
      <c r="O59" s="15">
        <v>0</v>
      </c>
      <c r="P59" s="15">
        <f t="shared" si="3"/>
        <v>1477.5</v>
      </c>
      <c r="Q59" s="16">
        <f t="shared" si="1"/>
        <v>23522.5</v>
      </c>
      <c r="R59" s="39">
        <f t="shared" si="4"/>
        <v>0</v>
      </c>
    </row>
    <row r="60" spans="1:18" s="17" customFormat="1" ht="45" customHeight="1" x14ac:dyDescent="0.25">
      <c r="A60" s="40">
        <v>54</v>
      </c>
      <c r="B60" s="13" t="s">
        <v>204</v>
      </c>
      <c r="C60" s="13" t="s">
        <v>122</v>
      </c>
      <c r="D60" s="18" t="s">
        <v>30</v>
      </c>
      <c r="E60" s="12" t="s">
        <v>17</v>
      </c>
      <c r="F60" s="12" t="s">
        <v>20</v>
      </c>
      <c r="G60" s="14">
        <v>45078</v>
      </c>
      <c r="H60" s="14">
        <v>45261</v>
      </c>
      <c r="I60" s="15">
        <v>30000</v>
      </c>
      <c r="J60" s="15">
        <v>0</v>
      </c>
      <c r="K60" s="16">
        <f t="shared" si="35"/>
        <v>30000</v>
      </c>
      <c r="L60" s="15">
        <v>861</v>
      </c>
      <c r="M60" s="15">
        <v>0</v>
      </c>
      <c r="N60" s="15">
        <v>912</v>
      </c>
      <c r="O60" s="15">
        <v>0</v>
      </c>
      <c r="P60" s="15">
        <f t="shared" ref="P60:P75" si="36">+L60+M60+N60+O60</f>
        <v>1773</v>
      </c>
      <c r="Q60" s="16">
        <f t="shared" ref="Q60:Q75" si="37">+K60-P60</f>
        <v>28227</v>
      </c>
      <c r="R60" s="39">
        <f t="shared" si="4"/>
        <v>0</v>
      </c>
    </row>
    <row r="61" spans="1:18" s="17" customFormat="1" ht="45" customHeight="1" x14ac:dyDescent="0.25">
      <c r="A61" s="40">
        <v>55</v>
      </c>
      <c r="B61" s="13" t="s">
        <v>232</v>
      </c>
      <c r="C61" s="13" t="s">
        <v>122</v>
      </c>
      <c r="D61" s="18" t="s">
        <v>26</v>
      </c>
      <c r="E61" s="12" t="s">
        <v>17</v>
      </c>
      <c r="F61" s="12" t="s">
        <v>18</v>
      </c>
      <c r="G61" s="14">
        <v>44929</v>
      </c>
      <c r="H61" s="14">
        <v>45110</v>
      </c>
      <c r="I61" s="15">
        <v>26250</v>
      </c>
      <c r="J61" s="15"/>
      <c r="K61" s="16">
        <f t="shared" si="35"/>
        <v>26250</v>
      </c>
      <c r="L61" s="15">
        <v>753.38</v>
      </c>
      <c r="M61" s="15">
        <v>0</v>
      </c>
      <c r="N61" s="15">
        <v>798</v>
      </c>
      <c r="O61" s="15">
        <v>0</v>
      </c>
      <c r="P61" s="15">
        <f t="shared" si="36"/>
        <v>1551.38</v>
      </c>
      <c r="Q61" s="16">
        <f t="shared" si="37"/>
        <v>24698.62</v>
      </c>
      <c r="R61" s="39">
        <f t="shared" si="4"/>
        <v>0</v>
      </c>
    </row>
    <row r="62" spans="1:18" s="17" customFormat="1" ht="45" customHeight="1" x14ac:dyDescent="0.25">
      <c r="A62" s="40">
        <v>56</v>
      </c>
      <c r="B62" s="13" t="s">
        <v>182</v>
      </c>
      <c r="C62" s="13" t="s">
        <v>122</v>
      </c>
      <c r="D62" s="18" t="s">
        <v>26</v>
      </c>
      <c r="E62" s="12" t="s">
        <v>17</v>
      </c>
      <c r="F62" s="12" t="s">
        <v>18</v>
      </c>
      <c r="G62" s="14">
        <v>45047</v>
      </c>
      <c r="H62" s="14">
        <v>45231</v>
      </c>
      <c r="I62" s="15">
        <v>26250</v>
      </c>
      <c r="J62" s="15"/>
      <c r="K62" s="16">
        <f t="shared" si="35"/>
        <v>26250</v>
      </c>
      <c r="L62" s="15">
        <v>753.38</v>
      </c>
      <c r="M62" s="15">
        <v>0</v>
      </c>
      <c r="N62" s="15">
        <v>798</v>
      </c>
      <c r="O62" s="15">
        <v>0</v>
      </c>
      <c r="P62" s="15">
        <f t="shared" si="36"/>
        <v>1551.38</v>
      </c>
      <c r="Q62" s="16">
        <f t="shared" si="37"/>
        <v>24698.62</v>
      </c>
      <c r="R62" s="39">
        <f t="shared" si="4"/>
        <v>0</v>
      </c>
    </row>
    <row r="63" spans="1:18" s="17" customFormat="1" ht="45" customHeight="1" x14ac:dyDescent="0.25">
      <c r="A63" s="40">
        <v>57</v>
      </c>
      <c r="B63" s="13" t="s">
        <v>253</v>
      </c>
      <c r="C63" s="13" t="s">
        <v>122</v>
      </c>
      <c r="D63" s="18" t="s">
        <v>26</v>
      </c>
      <c r="E63" s="12" t="s">
        <v>17</v>
      </c>
      <c r="F63" s="12" t="s">
        <v>18</v>
      </c>
      <c r="G63" s="14">
        <v>44958</v>
      </c>
      <c r="H63" s="14">
        <v>45139</v>
      </c>
      <c r="I63" s="15">
        <v>26250</v>
      </c>
      <c r="J63" s="15"/>
      <c r="K63" s="16">
        <f t="shared" si="35"/>
        <v>26250</v>
      </c>
      <c r="L63" s="15">
        <v>753.38</v>
      </c>
      <c r="M63" s="15">
        <v>0</v>
      </c>
      <c r="N63" s="15">
        <v>798</v>
      </c>
      <c r="O63" s="15">
        <v>0</v>
      </c>
      <c r="P63" s="15">
        <f t="shared" si="36"/>
        <v>1551.38</v>
      </c>
      <c r="Q63" s="16">
        <f t="shared" si="37"/>
        <v>24698.62</v>
      </c>
      <c r="R63" s="39">
        <f t="shared" si="4"/>
        <v>0</v>
      </c>
    </row>
    <row r="64" spans="1:18" s="17" customFormat="1" ht="45" customHeight="1" x14ac:dyDescent="0.25">
      <c r="A64" s="40">
        <v>58</v>
      </c>
      <c r="B64" s="13" t="s">
        <v>268</v>
      </c>
      <c r="C64" s="13" t="s">
        <v>122</v>
      </c>
      <c r="D64" s="18" t="s">
        <v>26</v>
      </c>
      <c r="E64" s="12" t="s">
        <v>17</v>
      </c>
      <c r="F64" s="12" t="s">
        <v>18</v>
      </c>
      <c r="G64" s="14">
        <v>44986</v>
      </c>
      <c r="H64" s="14">
        <v>45170</v>
      </c>
      <c r="I64" s="15">
        <v>26250</v>
      </c>
      <c r="J64" s="15"/>
      <c r="K64" s="16">
        <f t="shared" si="35"/>
        <v>26250</v>
      </c>
      <c r="L64" s="15">
        <v>753.38</v>
      </c>
      <c r="M64" s="15">
        <v>0</v>
      </c>
      <c r="N64" s="15">
        <v>798</v>
      </c>
      <c r="O64" s="15">
        <v>0</v>
      </c>
      <c r="P64" s="15">
        <f t="shared" si="36"/>
        <v>1551.38</v>
      </c>
      <c r="Q64" s="16">
        <f t="shared" si="37"/>
        <v>24698.62</v>
      </c>
      <c r="R64" s="39"/>
    </row>
    <row r="65" spans="1:18" s="17" customFormat="1" ht="45" customHeight="1" x14ac:dyDescent="0.25">
      <c r="A65" s="40">
        <v>59</v>
      </c>
      <c r="B65" s="13" t="s">
        <v>269</v>
      </c>
      <c r="C65" s="13" t="s">
        <v>122</v>
      </c>
      <c r="D65" s="18" t="s">
        <v>26</v>
      </c>
      <c r="E65" s="12" t="s">
        <v>17</v>
      </c>
      <c r="F65" s="12" t="s">
        <v>18</v>
      </c>
      <c r="G65" s="14">
        <v>44986</v>
      </c>
      <c r="H65" s="14">
        <v>45170</v>
      </c>
      <c r="I65" s="15">
        <v>26250</v>
      </c>
      <c r="J65" s="15"/>
      <c r="K65" s="16">
        <f t="shared" si="35"/>
        <v>26250</v>
      </c>
      <c r="L65" s="15">
        <v>753.38</v>
      </c>
      <c r="M65" s="15">
        <v>0</v>
      </c>
      <c r="N65" s="15">
        <v>798</v>
      </c>
      <c r="O65" s="15">
        <v>0</v>
      </c>
      <c r="P65" s="15">
        <f t="shared" si="36"/>
        <v>1551.38</v>
      </c>
      <c r="Q65" s="16">
        <f t="shared" si="37"/>
        <v>24698.62</v>
      </c>
      <c r="R65" s="39"/>
    </row>
    <row r="66" spans="1:18" s="17" customFormat="1" ht="45" customHeight="1" x14ac:dyDescent="0.25">
      <c r="A66" s="40">
        <v>60</v>
      </c>
      <c r="B66" s="13" t="s">
        <v>152</v>
      </c>
      <c r="C66" s="13" t="s">
        <v>122</v>
      </c>
      <c r="D66" s="18" t="s">
        <v>26</v>
      </c>
      <c r="E66" s="12" t="s">
        <v>17</v>
      </c>
      <c r="F66" s="12" t="s">
        <v>18</v>
      </c>
      <c r="G66" s="14">
        <v>45017</v>
      </c>
      <c r="H66" s="14">
        <v>45200</v>
      </c>
      <c r="I66" s="15">
        <v>26250</v>
      </c>
      <c r="J66" s="15">
        <v>0</v>
      </c>
      <c r="K66" s="16">
        <f t="shared" si="35"/>
        <v>26250</v>
      </c>
      <c r="L66" s="15">
        <v>753.38</v>
      </c>
      <c r="M66" s="15">
        <v>0</v>
      </c>
      <c r="N66" s="15">
        <v>798</v>
      </c>
      <c r="O66" s="15">
        <v>1577.45</v>
      </c>
      <c r="P66" s="15">
        <f t="shared" si="36"/>
        <v>3128.83</v>
      </c>
      <c r="Q66" s="16">
        <f t="shared" si="37"/>
        <v>23121.17</v>
      </c>
      <c r="R66" s="39">
        <f t="shared" si="4"/>
        <v>0</v>
      </c>
    </row>
    <row r="67" spans="1:18" s="17" customFormat="1" ht="45" customHeight="1" x14ac:dyDescent="0.25">
      <c r="A67" s="40">
        <v>61</v>
      </c>
      <c r="B67" s="13" t="s">
        <v>300</v>
      </c>
      <c r="C67" s="13" t="s">
        <v>122</v>
      </c>
      <c r="D67" s="18" t="s">
        <v>26</v>
      </c>
      <c r="E67" s="12" t="s">
        <v>17</v>
      </c>
      <c r="F67" s="12" t="s">
        <v>18</v>
      </c>
      <c r="G67" s="14">
        <v>45047</v>
      </c>
      <c r="H67" s="14">
        <v>45231</v>
      </c>
      <c r="I67" s="15">
        <v>26250</v>
      </c>
      <c r="J67" s="15">
        <v>0</v>
      </c>
      <c r="K67" s="16">
        <f t="shared" ref="K67" si="38">+I67</f>
        <v>26250</v>
      </c>
      <c r="L67" s="15">
        <v>753.38</v>
      </c>
      <c r="M67" s="15">
        <v>0</v>
      </c>
      <c r="N67" s="15">
        <v>798</v>
      </c>
      <c r="O67" s="15">
        <v>0</v>
      </c>
      <c r="P67" s="15">
        <f t="shared" ref="P67" si="39">+L67+M67+N67+O67</f>
        <v>1551.38</v>
      </c>
      <c r="Q67" s="16">
        <f t="shared" ref="Q67" si="40">+K67-P67</f>
        <v>24698.62</v>
      </c>
      <c r="R67" s="39"/>
    </row>
    <row r="68" spans="1:18" s="17" customFormat="1" ht="45" customHeight="1" x14ac:dyDescent="0.25">
      <c r="A68" s="40">
        <v>62</v>
      </c>
      <c r="B68" s="13" t="s">
        <v>114</v>
      </c>
      <c r="C68" s="13" t="s">
        <v>122</v>
      </c>
      <c r="D68" s="18" t="s">
        <v>115</v>
      </c>
      <c r="E68" s="12" t="s">
        <v>17</v>
      </c>
      <c r="F68" s="12" t="s">
        <v>18</v>
      </c>
      <c r="G68" s="14">
        <v>44958</v>
      </c>
      <c r="H68" s="14">
        <v>45139</v>
      </c>
      <c r="I68" s="15">
        <v>25000</v>
      </c>
      <c r="J68" s="15">
        <v>0</v>
      </c>
      <c r="K68" s="16">
        <f t="shared" si="35"/>
        <v>25000</v>
      </c>
      <c r="L68" s="15">
        <v>717.5</v>
      </c>
      <c r="M68" s="15">
        <v>0</v>
      </c>
      <c r="N68" s="15">
        <v>760</v>
      </c>
      <c r="O68" s="15">
        <v>0</v>
      </c>
      <c r="P68" s="15">
        <f t="shared" si="36"/>
        <v>1477.5</v>
      </c>
      <c r="Q68" s="16">
        <f t="shared" si="37"/>
        <v>23522.5</v>
      </c>
      <c r="R68" s="39">
        <f t="shared" si="4"/>
        <v>0</v>
      </c>
    </row>
    <row r="69" spans="1:18" s="17" customFormat="1" ht="45" customHeight="1" x14ac:dyDescent="0.25">
      <c r="A69" s="40">
        <v>63</v>
      </c>
      <c r="B69" s="13" t="s">
        <v>130</v>
      </c>
      <c r="C69" s="13" t="s">
        <v>122</v>
      </c>
      <c r="D69" s="18" t="s">
        <v>26</v>
      </c>
      <c r="E69" s="12" t="s">
        <v>17</v>
      </c>
      <c r="F69" s="12" t="s">
        <v>18</v>
      </c>
      <c r="G69" s="14">
        <v>44986</v>
      </c>
      <c r="H69" s="14">
        <v>45170</v>
      </c>
      <c r="I69" s="15">
        <v>25000</v>
      </c>
      <c r="J69" s="15">
        <v>0</v>
      </c>
      <c r="K69" s="16">
        <f t="shared" si="35"/>
        <v>25000</v>
      </c>
      <c r="L69" s="15">
        <v>717.5</v>
      </c>
      <c r="M69" s="15">
        <v>0</v>
      </c>
      <c r="N69" s="15">
        <v>760</v>
      </c>
      <c r="O69" s="15">
        <v>0</v>
      </c>
      <c r="P69" s="15">
        <f t="shared" si="36"/>
        <v>1477.5</v>
      </c>
      <c r="Q69" s="16">
        <f t="shared" si="37"/>
        <v>23522.5</v>
      </c>
      <c r="R69" s="39">
        <f t="shared" si="4"/>
        <v>0</v>
      </c>
    </row>
    <row r="70" spans="1:18" s="17" customFormat="1" ht="45" customHeight="1" x14ac:dyDescent="0.25">
      <c r="A70" s="40">
        <v>64</v>
      </c>
      <c r="B70" s="13" t="s">
        <v>116</v>
      </c>
      <c r="C70" s="13" t="s">
        <v>122</v>
      </c>
      <c r="D70" s="18" t="s">
        <v>115</v>
      </c>
      <c r="E70" s="12" t="s">
        <v>17</v>
      </c>
      <c r="F70" s="12" t="s">
        <v>18</v>
      </c>
      <c r="G70" s="14">
        <v>44958</v>
      </c>
      <c r="H70" s="14">
        <v>45139</v>
      </c>
      <c r="I70" s="15">
        <v>20000</v>
      </c>
      <c r="J70" s="15">
        <v>0</v>
      </c>
      <c r="K70" s="16">
        <f t="shared" si="35"/>
        <v>20000</v>
      </c>
      <c r="L70" s="15">
        <v>574</v>
      </c>
      <c r="M70" s="15">
        <v>0</v>
      </c>
      <c r="N70" s="15">
        <v>608</v>
      </c>
      <c r="O70" s="15">
        <v>0</v>
      </c>
      <c r="P70" s="15">
        <f t="shared" si="36"/>
        <v>1182</v>
      </c>
      <c r="Q70" s="16">
        <f t="shared" si="37"/>
        <v>18818</v>
      </c>
      <c r="R70" s="39">
        <f t="shared" si="4"/>
        <v>0</v>
      </c>
    </row>
    <row r="71" spans="1:18" s="17" customFormat="1" ht="45" customHeight="1" x14ac:dyDescent="0.25">
      <c r="A71" s="40">
        <v>65</v>
      </c>
      <c r="B71" s="13" t="s">
        <v>301</v>
      </c>
      <c r="C71" s="13" t="s">
        <v>122</v>
      </c>
      <c r="D71" s="18" t="s">
        <v>64</v>
      </c>
      <c r="E71" s="12" t="s">
        <v>17</v>
      </c>
      <c r="F71" s="12" t="s">
        <v>20</v>
      </c>
      <c r="G71" s="14">
        <v>45047</v>
      </c>
      <c r="H71" s="14">
        <v>45231</v>
      </c>
      <c r="I71" s="15">
        <v>15000</v>
      </c>
      <c r="J71" s="15"/>
      <c r="K71" s="16">
        <f t="shared" si="35"/>
        <v>15000</v>
      </c>
      <c r="L71" s="15">
        <v>430.5</v>
      </c>
      <c r="M71" s="15"/>
      <c r="N71" s="15">
        <v>456</v>
      </c>
      <c r="O71" s="15"/>
      <c r="P71" s="15">
        <f t="shared" si="36"/>
        <v>886.5</v>
      </c>
      <c r="Q71" s="16">
        <f t="shared" si="37"/>
        <v>14113.5</v>
      </c>
      <c r="R71" s="39">
        <f t="shared" si="4"/>
        <v>0</v>
      </c>
    </row>
    <row r="72" spans="1:18" s="17" customFormat="1" ht="45" customHeight="1" x14ac:dyDescent="0.25">
      <c r="A72" s="40">
        <v>66</v>
      </c>
      <c r="B72" s="13" t="s">
        <v>302</v>
      </c>
      <c r="C72" s="13" t="s">
        <v>122</v>
      </c>
      <c r="D72" s="18" t="s">
        <v>61</v>
      </c>
      <c r="E72" s="12" t="s">
        <v>17</v>
      </c>
      <c r="F72" s="12" t="s">
        <v>18</v>
      </c>
      <c r="G72" s="14">
        <v>45047</v>
      </c>
      <c r="H72" s="14">
        <v>45231</v>
      </c>
      <c r="I72" s="15">
        <v>15000</v>
      </c>
      <c r="J72" s="15"/>
      <c r="K72" s="16">
        <f t="shared" ref="K72" si="41">+I72</f>
        <v>15000</v>
      </c>
      <c r="L72" s="15">
        <v>430.5</v>
      </c>
      <c r="M72" s="15"/>
      <c r="N72" s="15">
        <v>456</v>
      </c>
      <c r="O72" s="15"/>
      <c r="P72" s="15">
        <f t="shared" ref="P72" si="42">+L72+M72+N72+O72</f>
        <v>886.5</v>
      </c>
      <c r="Q72" s="16">
        <f t="shared" ref="Q72" si="43">+K72-P72</f>
        <v>14113.5</v>
      </c>
      <c r="R72" s="39"/>
    </row>
    <row r="73" spans="1:18" s="17" customFormat="1" ht="45" customHeight="1" x14ac:dyDescent="0.25">
      <c r="A73" s="40">
        <v>67</v>
      </c>
      <c r="B73" s="13" t="s">
        <v>218</v>
      </c>
      <c r="C73" s="13" t="s">
        <v>296</v>
      </c>
      <c r="D73" s="18" t="s">
        <v>64</v>
      </c>
      <c r="E73" s="12" t="s">
        <v>17</v>
      </c>
      <c r="F73" s="12" t="s">
        <v>20</v>
      </c>
      <c r="G73" s="14">
        <v>45078</v>
      </c>
      <c r="H73" s="14">
        <v>45261</v>
      </c>
      <c r="I73" s="15">
        <v>25000</v>
      </c>
      <c r="J73" s="15">
        <v>0</v>
      </c>
      <c r="K73" s="16">
        <f t="shared" si="35"/>
        <v>25000</v>
      </c>
      <c r="L73" s="15">
        <v>717.5</v>
      </c>
      <c r="M73" s="15">
        <v>0</v>
      </c>
      <c r="N73" s="15">
        <v>760</v>
      </c>
      <c r="O73" s="15">
        <v>0</v>
      </c>
      <c r="P73" s="15">
        <f t="shared" si="36"/>
        <v>1477.5</v>
      </c>
      <c r="Q73" s="16">
        <f t="shared" si="37"/>
        <v>23522.5</v>
      </c>
      <c r="R73" s="39">
        <f t="shared" si="4"/>
        <v>0</v>
      </c>
    </row>
    <row r="74" spans="1:18" s="17" customFormat="1" ht="45" customHeight="1" x14ac:dyDescent="0.25">
      <c r="A74" s="40">
        <v>68</v>
      </c>
      <c r="B74" s="13" t="s">
        <v>117</v>
      </c>
      <c r="C74" s="13" t="s">
        <v>296</v>
      </c>
      <c r="D74" s="18" t="s">
        <v>25</v>
      </c>
      <c r="E74" s="12" t="s">
        <v>17</v>
      </c>
      <c r="F74" s="12" t="s">
        <v>20</v>
      </c>
      <c r="G74" s="14">
        <v>44958</v>
      </c>
      <c r="H74" s="14">
        <v>45139</v>
      </c>
      <c r="I74" s="15">
        <v>20000</v>
      </c>
      <c r="J74" s="15">
        <v>0</v>
      </c>
      <c r="K74" s="16">
        <f t="shared" si="35"/>
        <v>20000</v>
      </c>
      <c r="L74" s="15">
        <v>574</v>
      </c>
      <c r="M74" s="15">
        <v>0</v>
      </c>
      <c r="N74" s="15">
        <v>608</v>
      </c>
      <c r="O74" s="15">
        <v>0</v>
      </c>
      <c r="P74" s="15">
        <f t="shared" si="36"/>
        <v>1182</v>
      </c>
      <c r="Q74" s="16">
        <f t="shared" si="37"/>
        <v>18818</v>
      </c>
      <c r="R74" s="39">
        <f t="shared" si="4"/>
        <v>0</v>
      </c>
    </row>
    <row r="75" spans="1:18" s="17" customFormat="1" ht="45" customHeight="1" x14ac:dyDescent="0.25">
      <c r="A75" s="40">
        <v>69</v>
      </c>
      <c r="B75" s="13" t="s">
        <v>131</v>
      </c>
      <c r="C75" s="13" t="s">
        <v>296</v>
      </c>
      <c r="D75" s="18" t="s">
        <v>61</v>
      </c>
      <c r="E75" s="12" t="s">
        <v>17</v>
      </c>
      <c r="F75" s="12" t="s">
        <v>18</v>
      </c>
      <c r="G75" s="14">
        <v>44986</v>
      </c>
      <c r="H75" s="14">
        <v>45170</v>
      </c>
      <c r="I75" s="15">
        <v>20000</v>
      </c>
      <c r="J75" s="15">
        <v>0</v>
      </c>
      <c r="K75" s="16">
        <f t="shared" si="35"/>
        <v>20000</v>
      </c>
      <c r="L75" s="15">
        <v>574</v>
      </c>
      <c r="M75" s="15">
        <v>0</v>
      </c>
      <c r="N75" s="15">
        <v>608</v>
      </c>
      <c r="O75" s="15">
        <v>0</v>
      </c>
      <c r="P75" s="15">
        <f t="shared" si="36"/>
        <v>1182</v>
      </c>
      <c r="Q75" s="16">
        <f t="shared" si="37"/>
        <v>18818</v>
      </c>
      <c r="R75" s="39">
        <f t="shared" si="4"/>
        <v>0</v>
      </c>
    </row>
    <row r="76" spans="1:18" s="17" customFormat="1" ht="45" customHeight="1" x14ac:dyDescent="0.25">
      <c r="A76" s="40">
        <v>70</v>
      </c>
      <c r="B76" s="13" t="s">
        <v>205</v>
      </c>
      <c r="C76" s="13" t="s">
        <v>49</v>
      </c>
      <c r="D76" s="18" t="s">
        <v>206</v>
      </c>
      <c r="E76" s="12" t="s">
        <v>17</v>
      </c>
      <c r="F76" s="12" t="s">
        <v>18</v>
      </c>
      <c r="G76" s="14">
        <v>45078</v>
      </c>
      <c r="H76" s="14">
        <v>45261</v>
      </c>
      <c r="I76" s="15">
        <v>30000</v>
      </c>
      <c r="J76" s="15">
        <v>0</v>
      </c>
      <c r="K76" s="16">
        <f t="shared" si="2"/>
        <v>30000</v>
      </c>
      <c r="L76" s="15">
        <v>861</v>
      </c>
      <c r="M76" s="15">
        <v>0</v>
      </c>
      <c r="N76" s="15">
        <v>912</v>
      </c>
      <c r="O76" s="15">
        <v>0</v>
      </c>
      <c r="P76" s="15">
        <f t="shared" si="3"/>
        <v>1773</v>
      </c>
      <c r="Q76" s="16">
        <f t="shared" si="1"/>
        <v>28227</v>
      </c>
      <c r="R76" s="39">
        <f t="shared" si="4"/>
        <v>0</v>
      </c>
    </row>
    <row r="77" spans="1:18" s="17" customFormat="1" ht="45" customHeight="1" x14ac:dyDescent="0.25">
      <c r="A77" s="40">
        <v>71</v>
      </c>
      <c r="B77" s="13" t="s">
        <v>154</v>
      </c>
      <c r="C77" s="13" t="s">
        <v>49</v>
      </c>
      <c r="D77" s="18" t="s">
        <v>64</v>
      </c>
      <c r="E77" s="12" t="s">
        <v>17</v>
      </c>
      <c r="F77" s="12" t="s">
        <v>20</v>
      </c>
      <c r="G77" s="14">
        <v>45017</v>
      </c>
      <c r="H77" s="14">
        <v>45200</v>
      </c>
      <c r="I77" s="15">
        <v>25000</v>
      </c>
      <c r="J77" s="15">
        <v>0</v>
      </c>
      <c r="K77" s="16">
        <f t="shared" ref="K77:K97" si="44">+I77</f>
        <v>25000</v>
      </c>
      <c r="L77" s="15">
        <v>717.5</v>
      </c>
      <c r="M77" s="15">
        <v>0</v>
      </c>
      <c r="N77" s="15">
        <v>760</v>
      </c>
      <c r="O77" s="15">
        <v>0</v>
      </c>
      <c r="P77" s="15">
        <f t="shared" si="3"/>
        <v>1477.5</v>
      </c>
      <c r="Q77" s="16">
        <f t="shared" si="1"/>
        <v>23522.5</v>
      </c>
      <c r="R77" s="39">
        <f t="shared" si="4"/>
        <v>0</v>
      </c>
    </row>
    <row r="78" spans="1:18" s="17" customFormat="1" ht="45" customHeight="1" x14ac:dyDescent="0.25">
      <c r="A78" s="40">
        <v>72</v>
      </c>
      <c r="B78" s="13" t="s">
        <v>254</v>
      </c>
      <c r="C78" s="13" t="s">
        <v>49</v>
      </c>
      <c r="D78" s="18" t="s">
        <v>61</v>
      </c>
      <c r="E78" s="12" t="s">
        <v>17</v>
      </c>
      <c r="F78" s="12" t="s">
        <v>18</v>
      </c>
      <c r="G78" s="14">
        <v>44958</v>
      </c>
      <c r="H78" s="14">
        <v>45139</v>
      </c>
      <c r="I78" s="15">
        <v>25000</v>
      </c>
      <c r="J78" s="15">
        <v>0</v>
      </c>
      <c r="K78" s="16">
        <f t="shared" ref="K78:K79" si="45">+I78</f>
        <v>25000</v>
      </c>
      <c r="L78" s="15">
        <v>717.5</v>
      </c>
      <c r="M78" s="15">
        <v>0</v>
      </c>
      <c r="N78" s="15">
        <v>760</v>
      </c>
      <c r="O78" s="15">
        <v>0</v>
      </c>
      <c r="P78" s="15">
        <f t="shared" si="3"/>
        <v>1477.5</v>
      </c>
      <c r="Q78" s="16">
        <f t="shared" si="1"/>
        <v>23522.5</v>
      </c>
      <c r="R78" s="39">
        <f t="shared" si="4"/>
        <v>0</v>
      </c>
    </row>
    <row r="79" spans="1:18" s="17" customFormat="1" ht="45" customHeight="1" x14ac:dyDescent="0.25">
      <c r="A79" s="40">
        <v>73</v>
      </c>
      <c r="B79" s="13" t="s">
        <v>344</v>
      </c>
      <c r="C79" s="13" t="s">
        <v>133</v>
      </c>
      <c r="D79" s="18" t="s">
        <v>71</v>
      </c>
      <c r="E79" s="12" t="s">
        <v>17</v>
      </c>
      <c r="F79" s="12" t="s">
        <v>18</v>
      </c>
      <c r="G79" s="14">
        <v>45078</v>
      </c>
      <c r="H79" s="14">
        <v>45261</v>
      </c>
      <c r="I79" s="15">
        <v>40000</v>
      </c>
      <c r="J79" s="15"/>
      <c r="K79" s="16">
        <f t="shared" si="45"/>
        <v>40000</v>
      </c>
      <c r="L79" s="15">
        <v>1148</v>
      </c>
      <c r="M79" s="15">
        <v>442.65</v>
      </c>
      <c r="N79" s="15">
        <v>1216</v>
      </c>
      <c r="O79" s="15">
        <v>0</v>
      </c>
      <c r="P79" s="15">
        <f t="shared" si="3"/>
        <v>2806.65</v>
      </c>
      <c r="Q79" s="16">
        <f t="shared" ref="Q79" si="46">+K79-P79</f>
        <v>37193.35</v>
      </c>
      <c r="R79" s="39"/>
    </row>
    <row r="80" spans="1:18" s="17" customFormat="1" ht="45" customHeight="1" x14ac:dyDescent="0.25">
      <c r="A80" s="40">
        <v>74</v>
      </c>
      <c r="B80" s="13" t="s">
        <v>132</v>
      </c>
      <c r="C80" s="13" t="s">
        <v>133</v>
      </c>
      <c r="D80" s="18" t="s">
        <v>62</v>
      </c>
      <c r="E80" s="12" t="s">
        <v>17</v>
      </c>
      <c r="F80" s="12" t="s">
        <v>18</v>
      </c>
      <c r="G80" s="14">
        <v>44986</v>
      </c>
      <c r="H80" s="14">
        <v>45170</v>
      </c>
      <c r="I80" s="15">
        <v>50000</v>
      </c>
      <c r="J80" s="15">
        <v>0</v>
      </c>
      <c r="K80" s="16">
        <f t="shared" ref="K80:K95" si="47">+I80</f>
        <v>50000</v>
      </c>
      <c r="L80" s="15">
        <v>1435</v>
      </c>
      <c r="M80" s="15">
        <v>1854</v>
      </c>
      <c r="N80" s="15">
        <v>1520</v>
      </c>
      <c r="O80" s="15">
        <v>0</v>
      </c>
      <c r="P80" s="15">
        <f t="shared" ref="P80:P95" si="48">+L80+M80+N80+O80</f>
        <v>4809</v>
      </c>
      <c r="Q80" s="16">
        <f t="shared" ref="Q80:Q95" si="49">+K80-P80</f>
        <v>45191</v>
      </c>
      <c r="R80" s="39">
        <f t="shared" si="4"/>
        <v>0</v>
      </c>
    </row>
    <row r="81" spans="1:18" s="17" customFormat="1" ht="45" customHeight="1" x14ac:dyDescent="0.25">
      <c r="A81" s="40">
        <v>75</v>
      </c>
      <c r="B81" s="13" t="s">
        <v>153</v>
      </c>
      <c r="C81" s="13" t="s">
        <v>133</v>
      </c>
      <c r="D81" s="18" t="s">
        <v>219</v>
      </c>
      <c r="E81" s="12" t="s">
        <v>17</v>
      </c>
      <c r="F81" s="12" t="s">
        <v>20</v>
      </c>
      <c r="G81" s="14">
        <v>45017</v>
      </c>
      <c r="H81" s="14">
        <v>45200</v>
      </c>
      <c r="I81" s="15">
        <v>50000</v>
      </c>
      <c r="J81" s="15">
        <v>0</v>
      </c>
      <c r="K81" s="16">
        <f t="shared" si="47"/>
        <v>50000</v>
      </c>
      <c r="L81" s="15">
        <v>1435</v>
      </c>
      <c r="M81" s="15">
        <v>1854</v>
      </c>
      <c r="N81" s="15">
        <v>1520</v>
      </c>
      <c r="O81" s="15">
        <v>0</v>
      </c>
      <c r="P81" s="15">
        <f t="shared" si="48"/>
        <v>4809</v>
      </c>
      <c r="Q81" s="16">
        <f t="shared" si="49"/>
        <v>45191</v>
      </c>
      <c r="R81" s="39">
        <f t="shared" si="4"/>
        <v>0</v>
      </c>
    </row>
    <row r="82" spans="1:18" s="17" customFormat="1" ht="45" customHeight="1" x14ac:dyDescent="0.25">
      <c r="A82" s="40">
        <v>76</v>
      </c>
      <c r="B82" s="13" t="s">
        <v>233</v>
      </c>
      <c r="C82" s="13" t="s">
        <v>133</v>
      </c>
      <c r="D82" s="18" t="s">
        <v>71</v>
      </c>
      <c r="E82" s="12" t="s">
        <v>17</v>
      </c>
      <c r="F82" s="12" t="s">
        <v>18</v>
      </c>
      <c r="G82" s="14">
        <v>44929</v>
      </c>
      <c r="H82" s="14">
        <v>45110</v>
      </c>
      <c r="I82" s="15">
        <v>40000</v>
      </c>
      <c r="J82" s="15"/>
      <c r="K82" s="16">
        <f t="shared" si="47"/>
        <v>40000</v>
      </c>
      <c r="L82" s="15">
        <v>1148</v>
      </c>
      <c r="M82" s="15">
        <v>442.65</v>
      </c>
      <c r="N82" s="15">
        <v>1216</v>
      </c>
      <c r="O82" s="15">
        <v>0</v>
      </c>
      <c r="P82" s="15">
        <f t="shared" si="48"/>
        <v>2806.65</v>
      </c>
      <c r="Q82" s="16">
        <f t="shared" si="49"/>
        <v>37193.35</v>
      </c>
      <c r="R82" s="39">
        <f t="shared" si="4"/>
        <v>0</v>
      </c>
    </row>
    <row r="83" spans="1:18" s="17" customFormat="1" ht="45" customHeight="1" x14ac:dyDescent="0.25">
      <c r="A83" s="40">
        <v>77</v>
      </c>
      <c r="B83" s="13" t="s">
        <v>155</v>
      </c>
      <c r="C83" s="13" t="s">
        <v>133</v>
      </c>
      <c r="D83" s="18" t="s">
        <v>105</v>
      </c>
      <c r="E83" s="12" t="s">
        <v>17</v>
      </c>
      <c r="F83" s="12" t="s">
        <v>20</v>
      </c>
      <c r="G83" s="14">
        <v>45017</v>
      </c>
      <c r="H83" s="14">
        <v>45200</v>
      </c>
      <c r="I83" s="15">
        <v>40000</v>
      </c>
      <c r="J83" s="15"/>
      <c r="K83" s="16">
        <f t="shared" si="47"/>
        <v>40000</v>
      </c>
      <c r="L83" s="15">
        <v>1148</v>
      </c>
      <c r="M83" s="15">
        <v>442.65</v>
      </c>
      <c r="N83" s="15">
        <v>1216</v>
      </c>
      <c r="O83" s="15">
        <v>0</v>
      </c>
      <c r="P83" s="15">
        <f t="shared" si="48"/>
        <v>2806.65</v>
      </c>
      <c r="Q83" s="16">
        <f t="shared" si="49"/>
        <v>37193.35</v>
      </c>
      <c r="R83" s="39">
        <f t="shared" si="4"/>
        <v>0</v>
      </c>
    </row>
    <row r="84" spans="1:18" s="17" customFormat="1" ht="45" customHeight="1" x14ac:dyDescent="0.25">
      <c r="A84" s="40">
        <v>78</v>
      </c>
      <c r="B84" s="13" t="s">
        <v>343</v>
      </c>
      <c r="C84" s="13" t="s">
        <v>133</v>
      </c>
      <c r="D84" s="18" t="s">
        <v>71</v>
      </c>
      <c r="E84" s="12" t="s">
        <v>17</v>
      </c>
      <c r="F84" s="12" t="s">
        <v>18</v>
      </c>
      <c r="G84" s="14">
        <v>45078</v>
      </c>
      <c r="H84" s="14">
        <v>45261</v>
      </c>
      <c r="I84" s="15">
        <v>40000</v>
      </c>
      <c r="J84" s="15"/>
      <c r="K84" s="16">
        <f t="shared" ref="K84" si="50">+I84</f>
        <v>40000</v>
      </c>
      <c r="L84" s="15">
        <v>1148</v>
      </c>
      <c r="M84" s="15">
        <v>442.65</v>
      </c>
      <c r="N84" s="15">
        <v>1216</v>
      </c>
      <c r="O84" s="15">
        <v>0</v>
      </c>
      <c r="P84" s="15">
        <f t="shared" ref="P84" si="51">+L84+M84+N84+O84</f>
        <v>2806.65</v>
      </c>
      <c r="Q84" s="16">
        <f t="shared" ref="Q84" si="52">+K84-P84</f>
        <v>37193.35</v>
      </c>
      <c r="R84" s="39"/>
    </row>
    <row r="85" spans="1:18" s="17" customFormat="1" ht="45" customHeight="1" x14ac:dyDescent="0.25">
      <c r="A85" s="40">
        <v>79</v>
      </c>
      <c r="B85" s="13" t="s">
        <v>342</v>
      </c>
      <c r="C85" s="13" t="s">
        <v>133</v>
      </c>
      <c r="D85" s="18" t="s">
        <v>27</v>
      </c>
      <c r="E85" s="12" t="s">
        <v>17</v>
      </c>
      <c r="F85" s="12" t="s">
        <v>20</v>
      </c>
      <c r="G85" s="14">
        <v>45078</v>
      </c>
      <c r="H85" s="14">
        <v>45261</v>
      </c>
      <c r="I85" s="15">
        <v>40000</v>
      </c>
      <c r="J85" s="15"/>
      <c r="K85" s="16">
        <f t="shared" ref="K85" si="53">+I85</f>
        <v>40000</v>
      </c>
      <c r="L85" s="15">
        <v>1148</v>
      </c>
      <c r="M85" s="15">
        <v>442.65</v>
      </c>
      <c r="N85" s="15">
        <v>1216</v>
      </c>
      <c r="O85" s="15">
        <v>0</v>
      </c>
      <c r="P85" s="15">
        <f t="shared" ref="P85" si="54">+L85+M85+N85+O85</f>
        <v>2806.65</v>
      </c>
      <c r="Q85" s="16">
        <f t="shared" ref="Q85" si="55">+K85-P85</f>
        <v>37193.35</v>
      </c>
      <c r="R85" s="39"/>
    </row>
    <row r="86" spans="1:18" s="17" customFormat="1" ht="45" customHeight="1" x14ac:dyDescent="0.25">
      <c r="A86" s="40">
        <v>80</v>
      </c>
      <c r="B86" s="13" t="s">
        <v>183</v>
      </c>
      <c r="C86" s="13" t="s">
        <v>133</v>
      </c>
      <c r="D86" s="18" t="s">
        <v>27</v>
      </c>
      <c r="E86" s="12" t="s">
        <v>17</v>
      </c>
      <c r="F86" s="12" t="s">
        <v>20</v>
      </c>
      <c r="G86" s="14">
        <v>45047</v>
      </c>
      <c r="H86" s="14">
        <v>45231</v>
      </c>
      <c r="I86" s="15">
        <v>40000</v>
      </c>
      <c r="J86" s="15"/>
      <c r="K86" s="16">
        <f t="shared" si="47"/>
        <v>40000</v>
      </c>
      <c r="L86" s="15">
        <v>1148</v>
      </c>
      <c r="M86" s="15">
        <v>442.65</v>
      </c>
      <c r="N86" s="15">
        <v>1216</v>
      </c>
      <c r="O86" s="15">
        <v>0</v>
      </c>
      <c r="P86" s="15">
        <f t="shared" si="48"/>
        <v>2806.65</v>
      </c>
      <c r="Q86" s="16">
        <f t="shared" si="49"/>
        <v>37193.35</v>
      </c>
      <c r="R86" s="39">
        <f t="shared" si="4"/>
        <v>0</v>
      </c>
    </row>
    <row r="87" spans="1:18" s="17" customFormat="1" ht="45" customHeight="1" x14ac:dyDescent="0.25">
      <c r="A87" s="40">
        <v>81</v>
      </c>
      <c r="B87" s="13" t="s">
        <v>303</v>
      </c>
      <c r="C87" s="13" t="s">
        <v>133</v>
      </c>
      <c r="D87" s="18" t="s">
        <v>292</v>
      </c>
      <c r="E87" s="12" t="s">
        <v>17</v>
      </c>
      <c r="F87" s="12" t="s">
        <v>20</v>
      </c>
      <c r="G87" s="14">
        <v>45047</v>
      </c>
      <c r="H87" s="14">
        <v>45231</v>
      </c>
      <c r="I87" s="15">
        <v>50000</v>
      </c>
      <c r="J87" s="15">
        <v>0</v>
      </c>
      <c r="K87" s="16">
        <f t="shared" si="47"/>
        <v>50000</v>
      </c>
      <c r="L87" s="15">
        <v>1435</v>
      </c>
      <c r="M87" s="15">
        <v>1854</v>
      </c>
      <c r="N87" s="15">
        <v>1520</v>
      </c>
      <c r="O87" s="15">
        <v>0</v>
      </c>
      <c r="P87" s="15">
        <f t="shared" si="48"/>
        <v>4809</v>
      </c>
      <c r="Q87" s="16">
        <f t="shared" si="49"/>
        <v>45191</v>
      </c>
      <c r="R87" s="39"/>
    </row>
    <row r="88" spans="1:18" s="17" customFormat="1" ht="45" customHeight="1" x14ac:dyDescent="0.25">
      <c r="A88" s="40">
        <v>82</v>
      </c>
      <c r="B88" s="13" t="s">
        <v>270</v>
      </c>
      <c r="C88" s="13" t="s">
        <v>133</v>
      </c>
      <c r="D88" s="18" t="s">
        <v>27</v>
      </c>
      <c r="E88" s="12" t="s">
        <v>17</v>
      </c>
      <c r="F88" s="12" t="s">
        <v>18</v>
      </c>
      <c r="G88" s="14">
        <v>44986</v>
      </c>
      <c r="H88" s="14">
        <v>45170</v>
      </c>
      <c r="I88" s="15">
        <v>40000</v>
      </c>
      <c r="J88" s="15">
        <v>0</v>
      </c>
      <c r="K88" s="16">
        <f t="shared" si="47"/>
        <v>40000</v>
      </c>
      <c r="L88" s="15">
        <v>1148</v>
      </c>
      <c r="M88" s="15">
        <v>442.65</v>
      </c>
      <c r="N88" s="15">
        <v>1216</v>
      </c>
      <c r="O88" s="15">
        <v>0</v>
      </c>
      <c r="P88" s="15">
        <f t="shared" si="48"/>
        <v>2806.65</v>
      </c>
      <c r="Q88" s="16">
        <f t="shared" si="49"/>
        <v>37193.35</v>
      </c>
      <c r="R88" s="39"/>
    </row>
    <row r="89" spans="1:18" s="17" customFormat="1" ht="45" customHeight="1" x14ac:dyDescent="0.25">
      <c r="A89" s="40">
        <v>83</v>
      </c>
      <c r="B89" s="13" t="s">
        <v>271</v>
      </c>
      <c r="C89" s="13" t="s">
        <v>133</v>
      </c>
      <c r="D89" s="18" t="s">
        <v>71</v>
      </c>
      <c r="E89" s="12" t="s">
        <v>17</v>
      </c>
      <c r="F89" s="12" t="s">
        <v>20</v>
      </c>
      <c r="G89" s="14">
        <v>44986</v>
      </c>
      <c r="H89" s="14">
        <v>45170</v>
      </c>
      <c r="I89" s="15">
        <v>40000</v>
      </c>
      <c r="J89" s="15">
        <v>0</v>
      </c>
      <c r="K89" s="16">
        <f t="shared" si="47"/>
        <v>40000</v>
      </c>
      <c r="L89" s="15">
        <v>1148</v>
      </c>
      <c r="M89" s="15">
        <v>442.65</v>
      </c>
      <c r="N89" s="15">
        <v>1216</v>
      </c>
      <c r="O89" s="15">
        <v>0</v>
      </c>
      <c r="P89" s="15">
        <f t="shared" si="48"/>
        <v>2806.65</v>
      </c>
      <c r="Q89" s="16">
        <f t="shared" si="49"/>
        <v>37193.35</v>
      </c>
      <c r="R89" s="39"/>
    </row>
    <row r="90" spans="1:18" s="17" customFormat="1" ht="45" customHeight="1" x14ac:dyDescent="0.25">
      <c r="A90" s="40">
        <v>84</v>
      </c>
      <c r="B90" s="13" t="s">
        <v>281</v>
      </c>
      <c r="C90" s="13" t="s">
        <v>133</v>
      </c>
      <c r="D90" s="18" t="s">
        <v>71</v>
      </c>
      <c r="E90" s="12" t="s">
        <v>17</v>
      </c>
      <c r="F90" s="12" t="s">
        <v>20</v>
      </c>
      <c r="G90" s="14">
        <v>44986</v>
      </c>
      <c r="H90" s="14">
        <v>45170</v>
      </c>
      <c r="I90" s="15">
        <v>40000</v>
      </c>
      <c r="J90" s="15">
        <v>0</v>
      </c>
      <c r="K90" s="16">
        <f t="shared" si="47"/>
        <v>40000</v>
      </c>
      <c r="L90" s="15">
        <v>1148</v>
      </c>
      <c r="M90" s="15">
        <v>442.65</v>
      </c>
      <c r="N90" s="15">
        <v>1216</v>
      </c>
      <c r="O90" s="15">
        <v>0</v>
      </c>
      <c r="P90" s="15">
        <f t="shared" si="48"/>
        <v>2806.65</v>
      </c>
      <c r="Q90" s="16">
        <f t="shared" si="49"/>
        <v>37193.35</v>
      </c>
      <c r="R90" s="39"/>
    </row>
    <row r="91" spans="1:18" s="17" customFormat="1" ht="45" customHeight="1" x14ac:dyDescent="0.25">
      <c r="A91" s="40">
        <v>85</v>
      </c>
      <c r="B91" s="13" t="s">
        <v>325</v>
      </c>
      <c r="C91" s="13" t="s">
        <v>133</v>
      </c>
      <c r="D91" s="18" t="s">
        <v>71</v>
      </c>
      <c r="E91" s="12" t="s">
        <v>17</v>
      </c>
      <c r="F91" s="12" t="s">
        <v>20</v>
      </c>
      <c r="G91" s="14">
        <v>45047</v>
      </c>
      <c r="H91" s="14">
        <v>45231</v>
      </c>
      <c r="I91" s="15">
        <v>40000</v>
      </c>
      <c r="J91" s="15">
        <v>0</v>
      </c>
      <c r="K91" s="16">
        <f t="shared" ref="K91" si="56">+I91</f>
        <v>40000</v>
      </c>
      <c r="L91" s="15">
        <v>1148</v>
      </c>
      <c r="M91" s="15">
        <v>442.65</v>
      </c>
      <c r="N91" s="15">
        <v>1216</v>
      </c>
      <c r="O91" s="15">
        <v>0</v>
      </c>
      <c r="P91" s="15">
        <f t="shared" ref="P91" si="57">+L91+M91+N91+O91</f>
        <v>2806.65</v>
      </c>
      <c r="Q91" s="16">
        <f t="shared" ref="Q91" si="58">+K91-P91</f>
        <v>37193.35</v>
      </c>
      <c r="R91" s="39"/>
    </row>
    <row r="92" spans="1:18" s="17" customFormat="1" ht="45" customHeight="1" x14ac:dyDescent="0.25">
      <c r="A92" s="40">
        <v>86</v>
      </c>
      <c r="B92" s="13" t="s">
        <v>156</v>
      </c>
      <c r="C92" s="13" t="s">
        <v>133</v>
      </c>
      <c r="D92" s="18" t="s">
        <v>158</v>
      </c>
      <c r="E92" s="12" t="s">
        <v>17</v>
      </c>
      <c r="F92" s="12" t="s">
        <v>20</v>
      </c>
      <c r="G92" s="14">
        <v>45017</v>
      </c>
      <c r="H92" s="14">
        <v>45200</v>
      </c>
      <c r="I92" s="15">
        <v>31500</v>
      </c>
      <c r="J92" s="15"/>
      <c r="K92" s="16">
        <f t="shared" si="47"/>
        <v>31500</v>
      </c>
      <c r="L92" s="15">
        <v>904.05</v>
      </c>
      <c r="M92" s="15">
        <v>0</v>
      </c>
      <c r="N92" s="15">
        <v>957.6</v>
      </c>
      <c r="O92" s="15">
        <v>0</v>
      </c>
      <c r="P92" s="15">
        <f t="shared" si="48"/>
        <v>1861.65</v>
      </c>
      <c r="Q92" s="16">
        <f t="shared" si="49"/>
        <v>29638.35</v>
      </c>
      <c r="R92" s="39">
        <f t="shared" si="4"/>
        <v>0</v>
      </c>
    </row>
    <row r="93" spans="1:18" s="17" customFormat="1" ht="45" customHeight="1" x14ac:dyDescent="0.25">
      <c r="A93" s="40">
        <v>87</v>
      </c>
      <c r="B93" s="13" t="s">
        <v>272</v>
      </c>
      <c r="C93" s="13" t="s">
        <v>133</v>
      </c>
      <c r="D93" s="18" t="s">
        <v>159</v>
      </c>
      <c r="E93" s="12" t="s">
        <v>17</v>
      </c>
      <c r="F93" s="12" t="s">
        <v>18</v>
      </c>
      <c r="G93" s="14">
        <v>44986</v>
      </c>
      <c r="H93" s="14">
        <v>45170</v>
      </c>
      <c r="I93" s="15">
        <v>26250</v>
      </c>
      <c r="J93" s="15"/>
      <c r="K93" s="16">
        <f t="shared" si="47"/>
        <v>26250</v>
      </c>
      <c r="L93" s="15">
        <v>753.38</v>
      </c>
      <c r="M93" s="15">
        <v>0</v>
      </c>
      <c r="N93" s="15">
        <v>798</v>
      </c>
      <c r="O93" s="15">
        <v>0</v>
      </c>
      <c r="P93" s="15">
        <f t="shared" si="48"/>
        <v>1551.38</v>
      </c>
      <c r="Q93" s="16">
        <f t="shared" si="49"/>
        <v>24698.62</v>
      </c>
      <c r="R93" s="39"/>
    </row>
    <row r="94" spans="1:18" s="17" customFormat="1" ht="45" customHeight="1" x14ac:dyDescent="0.25">
      <c r="A94" s="40">
        <v>88</v>
      </c>
      <c r="B94" s="13" t="s">
        <v>157</v>
      </c>
      <c r="C94" s="13" t="s">
        <v>133</v>
      </c>
      <c r="D94" s="18" t="s">
        <v>159</v>
      </c>
      <c r="E94" s="12" t="s">
        <v>17</v>
      </c>
      <c r="F94" s="12" t="s">
        <v>18</v>
      </c>
      <c r="G94" s="14">
        <v>45017</v>
      </c>
      <c r="H94" s="14">
        <v>45200</v>
      </c>
      <c r="I94" s="15">
        <v>26250</v>
      </c>
      <c r="J94" s="15"/>
      <c r="K94" s="16">
        <f t="shared" si="47"/>
        <v>26250</v>
      </c>
      <c r="L94" s="15">
        <v>753.38</v>
      </c>
      <c r="M94" s="15">
        <v>0</v>
      </c>
      <c r="N94" s="15">
        <v>798</v>
      </c>
      <c r="O94" s="15">
        <v>0</v>
      </c>
      <c r="P94" s="15">
        <f t="shared" si="48"/>
        <v>1551.38</v>
      </c>
      <c r="Q94" s="16">
        <f t="shared" si="49"/>
        <v>24698.62</v>
      </c>
      <c r="R94" s="39">
        <f t="shared" si="4"/>
        <v>0</v>
      </c>
    </row>
    <row r="95" spans="1:18" s="17" customFormat="1" ht="45" customHeight="1" x14ac:dyDescent="0.25">
      <c r="A95" s="40">
        <v>89</v>
      </c>
      <c r="B95" s="13" t="s">
        <v>255</v>
      </c>
      <c r="C95" s="13" t="s">
        <v>133</v>
      </c>
      <c r="D95" s="18" t="s">
        <v>83</v>
      </c>
      <c r="E95" s="12" t="s">
        <v>17</v>
      </c>
      <c r="F95" s="12" t="s">
        <v>18</v>
      </c>
      <c r="G95" s="14">
        <v>44958</v>
      </c>
      <c r="H95" s="14">
        <v>45139</v>
      </c>
      <c r="I95" s="15">
        <v>25000</v>
      </c>
      <c r="J95" s="15">
        <v>0</v>
      </c>
      <c r="K95" s="16">
        <f t="shared" si="47"/>
        <v>25000</v>
      </c>
      <c r="L95" s="15">
        <v>717.5</v>
      </c>
      <c r="M95" s="15">
        <v>0</v>
      </c>
      <c r="N95" s="15">
        <v>760</v>
      </c>
      <c r="O95" s="15">
        <v>0</v>
      </c>
      <c r="P95" s="15">
        <f t="shared" si="48"/>
        <v>1477.5</v>
      </c>
      <c r="Q95" s="16">
        <f t="shared" si="49"/>
        <v>23522.5</v>
      </c>
      <c r="R95" s="39">
        <f t="shared" si="4"/>
        <v>0</v>
      </c>
    </row>
    <row r="96" spans="1:18" s="17" customFormat="1" ht="45" customHeight="1" x14ac:dyDescent="0.25">
      <c r="A96" s="40">
        <v>90</v>
      </c>
      <c r="B96" s="13" t="s">
        <v>160</v>
      </c>
      <c r="C96" s="13" t="s">
        <v>69</v>
      </c>
      <c r="D96" s="18" t="s">
        <v>161</v>
      </c>
      <c r="E96" s="12" t="s">
        <v>17</v>
      </c>
      <c r="F96" s="12" t="s">
        <v>20</v>
      </c>
      <c r="G96" s="14">
        <v>45017</v>
      </c>
      <c r="H96" s="14">
        <v>45200</v>
      </c>
      <c r="I96" s="15">
        <v>50000</v>
      </c>
      <c r="J96" s="15">
        <v>0</v>
      </c>
      <c r="K96" s="16">
        <f t="shared" si="44"/>
        <v>50000</v>
      </c>
      <c r="L96" s="15">
        <v>1435</v>
      </c>
      <c r="M96" s="15">
        <v>1854</v>
      </c>
      <c r="N96" s="15">
        <v>1520</v>
      </c>
      <c r="O96" s="15">
        <v>0</v>
      </c>
      <c r="P96" s="15">
        <f t="shared" si="3"/>
        <v>4809</v>
      </c>
      <c r="Q96" s="16">
        <f t="shared" ref="Q96:Q160" si="59">+K96-P96</f>
        <v>45191</v>
      </c>
      <c r="R96" s="39">
        <f t="shared" si="4"/>
        <v>0</v>
      </c>
    </row>
    <row r="97" spans="1:18" s="17" customFormat="1" ht="45" customHeight="1" x14ac:dyDescent="0.25">
      <c r="A97" s="40">
        <v>91</v>
      </c>
      <c r="B97" s="13" t="s">
        <v>184</v>
      </c>
      <c r="C97" s="13" t="s">
        <v>69</v>
      </c>
      <c r="D97" s="18" t="s">
        <v>62</v>
      </c>
      <c r="E97" s="12" t="s">
        <v>17</v>
      </c>
      <c r="F97" s="12" t="s">
        <v>18</v>
      </c>
      <c r="G97" s="14">
        <v>45047</v>
      </c>
      <c r="H97" s="14">
        <v>45231</v>
      </c>
      <c r="I97" s="15">
        <v>50000</v>
      </c>
      <c r="J97" s="15">
        <v>0</v>
      </c>
      <c r="K97" s="16">
        <f t="shared" si="44"/>
        <v>50000</v>
      </c>
      <c r="L97" s="15">
        <v>1435</v>
      </c>
      <c r="M97" s="15">
        <v>1854</v>
      </c>
      <c r="N97" s="15">
        <v>1520</v>
      </c>
      <c r="O97" s="15">
        <v>0</v>
      </c>
      <c r="P97" s="15">
        <f t="shared" ref="P97:P181" si="60">+L97+M97+N97+O97</f>
        <v>4809</v>
      </c>
      <c r="Q97" s="16">
        <f t="shared" si="59"/>
        <v>45191</v>
      </c>
      <c r="R97" s="39">
        <f t="shared" ref="R97:R181" si="61">+I97-K97</f>
        <v>0</v>
      </c>
    </row>
    <row r="98" spans="1:18" s="17" customFormat="1" ht="45" customHeight="1" x14ac:dyDescent="0.25">
      <c r="A98" s="40">
        <v>92</v>
      </c>
      <c r="B98" s="13" t="s">
        <v>345</v>
      </c>
      <c r="C98" s="13" t="s">
        <v>69</v>
      </c>
      <c r="D98" s="18" t="s">
        <v>62</v>
      </c>
      <c r="E98" s="12" t="s">
        <v>17</v>
      </c>
      <c r="F98" s="12" t="s">
        <v>20</v>
      </c>
      <c r="G98" s="14">
        <v>45078</v>
      </c>
      <c r="H98" s="14">
        <v>45261</v>
      </c>
      <c r="I98" s="15">
        <v>50000</v>
      </c>
      <c r="J98" s="15">
        <v>0</v>
      </c>
      <c r="K98" s="16">
        <f t="shared" ref="K98" si="62">+I98</f>
        <v>50000</v>
      </c>
      <c r="L98" s="15">
        <v>1435</v>
      </c>
      <c r="M98" s="15">
        <v>1854</v>
      </c>
      <c r="N98" s="15">
        <v>1520</v>
      </c>
      <c r="O98" s="15">
        <v>0</v>
      </c>
      <c r="P98" s="15">
        <f t="shared" ref="P98" si="63">+L98+M98+N98+O98</f>
        <v>4809</v>
      </c>
      <c r="Q98" s="16">
        <f t="shared" ref="Q98" si="64">+K98-P98</f>
        <v>45191</v>
      </c>
      <c r="R98" s="39"/>
    </row>
    <row r="99" spans="1:18" s="17" customFormat="1" ht="45" customHeight="1" x14ac:dyDescent="0.25">
      <c r="A99" s="40">
        <v>93</v>
      </c>
      <c r="B99" s="13" t="s">
        <v>68</v>
      </c>
      <c r="C99" s="13" t="s">
        <v>69</v>
      </c>
      <c r="D99" s="18" t="s">
        <v>27</v>
      </c>
      <c r="E99" s="12" t="s">
        <v>17</v>
      </c>
      <c r="F99" s="12" t="s">
        <v>20</v>
      </c>
      <c r="G99" s="14">
        <v>44929</v>
      </c>
      <c r="H99" s="14">
        <v>45110</v>
      </c>
      <c r="I99" s="15">
        <v>40000</v>
      </c>
      <c r="J99" s="15">
        <v>0</v>
      </c>
      <c r="K99" s="16">
        <f t="shared" si="2"/>
        <v>40000</v>
      </c>
      <c r="L99" s="15">
        <v>1148</v>
      </c>
      <c r="M99" s="15">
        <v>442.65</v>
      </c>
      <c r="N99" s="15">
        <v>1216</v>
      </c>
      <c r="O99" s="15">
        <v>0</v>
      </c>
      <c r="P99" s="15">
        <f t="shared" si="60"/>
        <v>2806.65</v>
      </c>
      <c r="Q99" s="16">
        <f t="shared" si="59"/>
        <v>37193.35</v>
      </c>
      <c r="R99" s="39">
        <f t="shared" si="61"/>
        <v>0</v>
      </c>
    </row>
    <row r="100" spans="1:18" s="17" customFormat="1" ht="45" customHeight="1" x14ac:dyDescent="0.25">
      <c r="A100" s="40">
        <v>94</v>
      </c>
      <c r="B100" s="13" t="s">
        <v>167</v>
      </c>
      <c r="C100" s="13" t="s">
        <v>69</v>
      </c>
      <c r="D100" s="18" t="s">
        <v>27</v>
      </c>
      <c r="E100" s="12" t="s">
        <v>17</v>
      </c>
      <c r="F100" s="12" t="s">
        <v>20</v>
      </c>
      <c r="G100" s="14">
        <v>45017</v>
      </c>
      <c r="H100" s="14">
        <v>45200</v>
      </c>
      <c r="I100" s="15">
        <v>40000</v>
      </c>
      <c r="J100" s="15">
        <v>0</v>
      </c>
      <c r="K100" s="16">
        <f t="shared" si="2"/>
        <v>40000</v>
      </c>
      <c r="L100" s="15">
        <v>1148</v>
      </c>
      <c r="M100" s="15">
        <v>442.65</v>
      </c>
      <c r="N100" s="15">
        <v>1216</v>
      </c>
      <c r="O100" s="15">
        <v>0</v>
      </c>
      <c r="P100" s="15">
        <f t="shared" si="60"/>
        <v>2806.65</v>
      </c>
      <c r="Q100" s="16">
        <f t="shared" si="59"/>
        <v>37193.35</v>
      </c>
      <c r="R100" s="39">
        <f t="shared" si="61"/>
        <v>0</v>
      </c>
    </row>
    <row r="101" spans="1:18" s="17" customFormat="1" ht="45" customHeight="1" x14ac:dyDescent="0.25">
      <c r="A101" s="40">
        <v>95</v>
      </c>
      <c r="B101" s="13" t="s">
        <v>185</v>
      </c>
      <c r="C101" s="13" t="s">
        <v>69</v>
      </c>
      <c r="D101" s="18" t="s">
        <v>27</v>
      </c>
      <c r="E101" s="12" t="s">
        <v>17</v>
      </c>
      <c r="F101" s="12" t="s">
        <v>20</v>
      </c>
      <c r="G101" s="14">
        <v>45047</v>
      </c>
      <c r="H101" s="14">
        <v>45231</v>
      </c>
      <c r="I101" s="15">
        <v>40000</v>
      </c>
      <c r="J101" s="15"/>
      <c r="K101" s="16">
        <f t="shared" si="2"/>
        <v>40000</v>
      </c>
      <c r="L101" s="15">
        <v>1148</v>
      </c>
      <c r="M101" s="15">
        <v>442.65</v>
      </c>
      <c r="N101" s="15">
        <v>1216</v>
      </c>
      <c r="O101" s="15">
        <v>0</v>
      </c>
      <c r="P101" s="15">
        <f t="shared" si="60"/>
        <v>2806.65</v>
      </c>
      <c r="Q101" s="16">
        <f t="shared" si="59"/>
        <v>37193.35</v>
      </c>
      <c r="R101" s="39">
        <f t="shared" si="61"/>
        <v>0</v>
      </c>
    </row>
    <row r="102" spans="1:18" s="17" customFormat="1" ht="45" customHeight="1" x14ac:dyDescent="0.25">
      <c r="A102" s="40">
        <v>96</v>
      </c>
      <c r="B102" s="13" t="s">
        <v>256</v>
      </c>
      <c r="C102" s="13" t="s">
        <v>69</v>
      </c>
      <c r="D102" s="18" t="s">
        <v>27</v>
      </c>
      <c r="E102" s="12" t="s">
        <v>17</v>
      </c>
      <c r="F102" s="12" t="s">
        <v>20</v>
      </c>
      <c r="G102" s="14">
        <v>44958</v>
      </c>
      <c r="H102" s="14">
        <v>45139</v>
      </c>
      <c r="I102" s="15">
        <v>40000</v>
      </c>
      <c r="J102" s="15"/>
      <c r="K102" s="16">
        <f t="shared" ref="K102" si="65">+I102</f>
        <v>40000</v>
      </c>
      <c r="L102" s="15">
        <v>1148</v>
      </c>
      <c r="M102" s="15">
        <v>442.65</v>
      </c>
      <c r="N102" s="15">
        <v>1216</v>
      </c>
      <c r="O102" s="15">
        <v>0</v>
      </c>
      <c r="P102" s="15">
        <f t="shared" si="60"/>
        <v>2806.65</v>
      </c>
      <c r="Q102" s="16">
        <f t="shared" si="59"/>
        <v>37193.35</v>
      </c>
      <c r="R102" s="39">
        <f t="shared" si="61"/>
        <v>0</v>
      </c>
    </row>
    <row r="103" spans="1:18" s="17" customFormat="1" ht="45" customHeight="1" x14ac:dyDescent="0.25">
      <c r="A103" s="40">
        <v>97</v>
      </c>
      <c r="B103" s="13" t="s">
        <v>234</v>
      </c>
      <c r="C103" s="13" t="s">
        <v>69</v>
      </c>
      <c r="D103" s="18" t="s">
        <v>27</v>
      </c>
      <c r="E103" s="12" t="s">
        <v>17</v>
      </c>
      <c r="F103" s="12" t="s">
        <v>20</v>
      </c>
      <c r="G103" s="14">
        <v>44929</v>
      </c>
      <c r="H103" s="14">
        <v>45110</v>
      </c>
      <c r="I103" s="15">
        <v>40000</v>
      </c>
      <c r="J103" s="15"/>
      <c r="K103" s="16">
        <f t="shared" ref="K103" si="66">+I103</f>
        <v>40000</v>
      </c>
      <c r="L103" s="15">
        <v>1148</v>
      </c>
      <c r="M103" s="15">
        <v>442.65</v>
      </c>
      <c r="N103" s="15">
        <v>1216</v>
      </c>
      <c r="O103" s="15">
        <v>0</v>
      </c>
      <c r="P103" s="15">
        <f t="shared" si="60"/>
        <v>2806.65</v>
      </c>
      <c r="Q103" s="16">
        <f t="shared" si="59"/>
        <v>37193.35</v>
      </c>
      <c r="R103" s="39">
        <f t="shared" si="61"/>
        <v>0</v>
      </c>
    </row>
    <row r="104" spans="1:18" s="17" customFormat="1" ht="45" customHeight="1" x14ac:dyDescent="0.25">
      <c r="A104" s="40">
        <v>98</v>
      </c>
      <c r="B104" s="13" t="s">
        <v>168</v>
      </c>
      <c r="C104" s="13" t="s">
        <v>69</v>
      </c>
      <c r="D104" s="18" t="s">
        <v>25</v>
      </c>
      <c r="E104" s="12" t="s">
        <v>17</v>
      </c>
      <c r="F104" s="12" t="s">
        <v>18</v>
      </c>
      <c r="G104" s="14">
        <v>45017</v>
      </c>
      <c r="H104" s="14">
        <v>45200</v>
      </c>
      <c r="I104" s="15">
        <v>30000</v>
      </c>
      <c r="J104" s="15">
        <v>0</v>
      </c>
      <c r="K104" s="16">
        <f t="shared" si="2"/>
        <v>30000</v>
      </c>
      <c r="L104" s="15">
        <v>861</v>
      </c>
      <c r="M104" s="15">
        <v>0</v>
      </c>
      <c r="N104" s="15">
        <v>912</v>
      </c>
      <c r="O104" s="15">
        <v>0</v>
      </c>
      <c r="P104" s="15">
        <f t="shared" si="60"/>
        <v>1773</v>
      </c>
      <c r="Q104" s="16">
        <f t="shared" si="59"/>
        <v>28227</v>
      </c>
      <c r="R104" s="39">
        <f t="shared" si="61"/>
        <v>0</v>
      </c>
    </row>
    <row r="105" spans="1:18" s="17" customFormat="1" ht="45" customHeight="1" x14ac:dyDescent="0.25">
      <c r="A105" s="40">
        <v>99</v>
      </c>
      <c r="B105" s="13" t="s">
        <v>169</v>
      </c>
      <c r="C105" s="13" t="s">
        <v>135</v>
      </c>
      <c r="D105" s="18" t="s">
        <v>163</v>
      </c>
      <c r="E105" s="12" t="s">
        <v>17</v>
      </c>
      <c r="F105" s="12" t="s">
        <v>20</v>
      </c>
      <c r="G105" s="14">
        <v>45017</v>
      </c>
      <c r="H105" s="14">
        <v>45200</v>
      </c>
      <c r="I105" s="15">
        <v>40000</v>
      </c>
      <c r="J105" s="15">
        <v>0</v>
      </c>
      <c r="K105" s="16">
        <f t="shared" si="2"/>
        <v>40000</v>
      </c>
      <c r="L105" s="15">
        <v>1148</v>
      </c>
      <c r="M105" s="15">
        <v>442.65</v>
      </c>
      <c r="N105" s="15">
        <v>1216</v>
      </c>
      <c r="O105" s="15">
        <v>0</v>
      </c>
      <c r="P105" s="15">
        <f t="shared" si="60"/>
        <v>2806.65</v>
      </c>
      <c r="Q105" s="16">
        <f t="shared" si="59"/>
        <v>37193.35</v>
      </c>
      <c r="R105" s="39">
        <f t="shared" si="61"/>
        <v>0</v>
      </c>
    </row>
    <row r="106" spans="1:18" s="17" customFormat="1" ht="45" customHeight="1" x14ac:dyDescent="0.25">
      <c r="A106" s="40">
        <v>100</v>
      </c>
      <c r="B106" s="13" t="s">
        <v>346</v>
      </c>
      <c r="C106" s="13" t="s">
        <v>135</v>
      </c>
      <c r="D106" s="18" t="s">
        <v>22</v>
      </c>
      <c r="E106" s="12" t="s">
        <v>17</v>
      </c>
      <c r="F106" s="12" t="s">
        <v>20</v>
      </c>
      <c r="G106" s="14">
        <v>45078</v>
      </c>
      <c r="H106" s="14">
        <v>45261</v>
      </c>
      <c r="I106" s="15">
        <v>20000</v>
      </c>
      <c r="J106" s="15">
        <v>0</v>
      </c>
      <c r="K106" s="16">
        <f t="shared" si="2"/>
        <v>20000</v>
      </c>
      <c r="L106" s="15">
        <v>574</v>
      </c>
      <c r="M106" s="15">
        <v>0</v>
      </c>
      <c r="N106" s="15">
        <v>608</v>
      </c>
      <c r="O106" s="15">
        <v>0</v>
      </c>
      <c r="P106" s="15">
        <f t="shared" si="60"/>
        <v>1182</v>
      </c>
      <c r="Q106" s="16">
        <f t="shared" si="59"/>
        <v>18818</v>
      </c>
      <c r="R106" s="39"/>
    </row>
    <row r="107" spans="1:18" s="17" customFormat="1" ht="45" customHeight="1" x14ac:dyDescent="0.25">
      <c r="A107" s="40">
        <v>101</v>
      </c>
      <c r="B107" s="13" t="s">
        <v>134</v>
      </c>
      <c r="C107" s="13" t="s">
        <v>135</v>
      </c>
      <c r="D107" s="18" t="s">
        <v>27</v>
      </c>
      <c r="E107" s="12" t="s">
        <v>17</v>
      </c>
      <c r="F107" s="12" t="s">
        <v>20</v>
      </c>
      <c r="G107" s="14">
        <v>44986</v>
      </c>
      <c r="H107" s="14">
        <v>45170</v>
      </c>
      <c r="I107" s="15">
        <v>40000</v>
      </c>
      <c r="J107" s="15">
        <v>0</v>
      </c>
      <c r="K107" s="16">
        <f t="shared" si="2"/>
        <v>40000</v>
      </c>
      <c r="L107" s="15">
        <v>1148</v>
      </c>
      <c r="M107" s="15">
        <v>442.65</v>
      </c>
      <c r="N107" s="15">
        <v>1216</v>
      </c>
      <c r="O107" s="15">
        <v>0</v>
      </c>
      <c r="P107" s="15">
        <f t="shared" si="60"/>
        <v>2806.65</v>
      </c>
      <c r="Q107" s="16">
        <f t="shared" si="59"/>
        <v>37193.35</v>
      </c>
      <c r="R107" s="39">
        <f t="shared" si="61"/>
        <v>0</v>
      </c>
    </row>
    <row r="108" spans="1:18" s="17" customFormat="1" ht="45" customHeight="1" x14ac:dyDescent="0.25">
      <c r="A108" s="40">
        <v>102</v>
      </c>
      <c r="B108" s="13" t="s">
        <v>326</v>
      </c>
      <c r="C108" s="13" t="s">
        <v>135</v>
      </c>
      <c r="D108" s="18" t="s">
        <v>25</v>
      </c>
      <c r="E108" s="12" t="s">
        <v>17</v>
      </c>
      <c r="F108" s="12" t="s">
        <v>20</v>
      </c>
      <c r="G108" s="14">
        <v>45047</v>
      </c>
      <c r="H108" s="14">
        <v>45231</v>
      </c>
      <c r="I108" s="15">
        <v>35000</v>
      </c>
      <c r="J108" s="15">
        <v>0</v>
      </c>
      <c r="K108" s="16">
        <f t="shared" ref="K108" si="67">+I108</f>
        <v>35000</v>
      </c>
      <c r="L108" s="15">
        <v>1004.5</v>
      </c>
      <c r="M108" s="15">
        <v>0</v>
      </c>
      <c r="N108" s="15">
        <v>1064</v>
      </c>
      <c r="O108" s="15">
        <v>0</v>
      </c>
      <c r="P108" s="15">
        <f t="shared" ref="P108" si="68">+L108+M108+N108+O108</f>
        <v>2068.5</v>
      </c>
      <c r="Q108" s="16">
        <f t="shared" ref="Q108" si="69">+K108-P108</f>
        <v>32931.5</v>
      </c>
      <c r="R108" s="39"/>
    </row>
    <row r="109" spans="1:18" s="17" customFormat="1" ht="45" customHeight="1" x14ac:dyDescent="0.25">
      <c r="A109" s="40">
        <v>103</v>
      </c>
      <c r="B109" s="13" t="s">
        <v>186</v>
      </c>
      <c r="C109" s="13" t="s">
        <v>135</v>
      </c>
      <c r="D109" s="18" t="s">
        <v>61</v>
      </c>
      <c r="E109" s="12" t="s">
        <v>17</v>
      </c>
      <c r="F109" s="12" t="s">
        <v>18</v>
      </c>
      <c r="G109" s="14">
        <v>45047</v>
      </c>
      <c r="H109" s="14">
        <v>45231</v>
      </c>
      <c r="I109" s="15">
        <v>25000</v>
      </c>
      <c r="J109" s="15">
        <v>0</v>
      </c>
      <c r="K109" s="16">
        <f t="shared" ref="K109:K110" si="70">+I109</f>
        <v>25000</v>
      </c>
      <c r="L109" s="15">
        <v>717.5</v>
      </c>
      <c r="M109" s="15">
        <v>0</v>
      </c>
      <c r="N109" s="15">
        <v>760</v>
      </c>
      <c r="O109" s="15">
        <v>0</v>
      </c>
      <c r="P109" s="15">
        <f t="shared" si="60"/>
        <v>1477.5</v>
      </c>
      <c r="Q109" s="16">
        <f t="shared" si="59"/>
        <v>23522.5</v>
      </c>
      <c r="R109" s="39">
        <f t="shared" si="61"/>
        <v>0</v>
      </c>
    </row>
    <row r="110" spans="1:18" s="17" customFormat="1" ht="45" customHeight="1" x14ac:dyDescent="0.25">
      <c r="A110" s="40">
        <v>104</v>
      </c>
      <c r="B110" s="13" t="s">
        <v>235</v>
      </c>
      <c r="C110" s="13" t="s">
        <v>236</v>
      </c>
      <c r="D110" s="18" t="s">
        <v>83</v>
      </c>
      <c r="E110" s="12" t="s">
        <v>17</v>
      </c>
      <c r="F110" s="12" t="s">
        <v>18</v>
      </c>
      <c r="G110" s="14">
        <v>44929</v>
      </c>
      <c r="H110" s="14">
        <v>45110</v>
      </c>
      <c r="I110" s="15">
        <v>25000</v>
      </c>
      <c r="J110" s="15">
        <v>0</v>
      </c>
      <c r="K110" s="16">
        <f t="shared" si="70"/>
        <v>25000</v>
      </c>
      <c r="L110" s="15">
        <v>717.5</v>
      </c>
      <c r="M110" s="15">
        <v>0</v>
      </c>
      <c r="N110" s="15">
        <v>760</v>
      </c>
      <c r="O110" s="15">
        <v>0</v>
      </c>
      <c r="P110" s="15">
        <f t="shared" si="60"/>
        <v>1477.5</v>
      </c>
      <c r="Q110" s="16">
        <f t="shared" si="59"/>
        <v>23522.5</v>
      </c>
      <c r="R110" s="39">
        <f t="shared" si="61"/>
        <v>0</v>
      </c>
    </row>
    <row r="111" spans="1:18" s="17" customFormat="1" ht="45" customHeight="1" x14ac:dyDescent="0.25">
      <c r="A111" s="40">
        <v>105</v>
      </c>
      <c r="B111" s="13" t="s">
        <v>118</v>
      </c>
      <c r="C111" s="13" t="s">
        <v>57</v>
      </c>
      <c r="D111" s="18" t="s">
        <v>27</v>
      </c>
      <c r="E111" s="12" t="s">
        <v>17</v>
      </c>
      <c r="F111" s="12" t="s">
        <v>20</v>
      </c>
      <c r="G111" s="14">
        <v>44958</v>
      </c>
      <c r="H111" s="14">
        <v>45139</v>
      </c>
      <c r="I111" s="15">
        <v>40000</v>
      </c>
      <c r="J111" s="15">
        <v>0</v>
      </c>
      <c r="K111" s="16">
        <f>+I111</f>
        <v>40000</v>
      </c>
      <c r="L111" s="15">
        <v>1148</v>
      </c>
      <c r="M111" s="15">
        <v>442.65</v>
      </c>
      <c r="N111" s="15">
        <v>1216</v>
      </c>
      <c r="O111" s="15">
        <v>0</v>
      </c>
      <c r="P111" s="15">
        <f>+L111+M111+N111+O111</f>
        <v>2806.65</v>
      </c>
      <c r="Q111" s="16">
        <f>+K111-P111</f>
        <v>37193.35</v>
      </c>
      <c r="R111" s="39">
        <f t="shared" si="61"/>
        <v>0</v>
      </c>
    </row>
    <row r="112" spans="1:18" s="17" customFormat="1" ht="45" customHeight="1" x14ac:dyDescent="0.25">
      <c r="A112" s="40">
        <v>106</v>
      </c>
      <c r="B112" s="13" t="s">
        <v>136</v>
      </c>
      <c r="C112" s="13" t="s">
        <v>57</v>
      </c>
      <c r="D112" s="18" t="s">
        <v>27</v>
      </c>
      <c r="E112" s="12" t="s">
        <v>17</v>
      </c>
      <c r="F112" s="12" t="s">
        <v>20</v>
      </c>
      <c r="G112" s="14">
        <v>44986</v>
      </c>
      <c r="H112" s="14">
        <v>45170</v>
      </c>
      <c r="I112" s="15">
        <v>40000</v>
      </c>
      <c r="J112" s="15">
        <v>0</v>
      </c>
      <c r="K112" s="16">
        <f>+I112</f>
        <v>40000</v>
      </c>
      <c r="L112" s="15">
        <v>1148</v>
      </c>
      <c r="M112" s="15">
        <v>442.65</v>
      </c>
      <c r="N112" s="15">
        <v>1216</v>
      </c>
      <c r="O112" s="15">
        <v>0</v>
      </c>
      <c r="P112" s="15">
        <f>+L112+M112+N112+O112</f>
        <v>2806.65</v>
      </c>
      <c r="Q112" s="16">
        <f>+K112-P112</f>
        <v>37193.35</v>
      </c>
      <c r="R112" s="39"/>
    </row>
    <row r="113" spans="1:18" s="17" customFormat="1" ht="45" customHeight="1" x14ac:dyDescent="0.25">
      <c r="A113" s="40">
        <v>107</v>
      </c>
      <c r="B113" s="13" t="s">
        <v>286</v>
      </c>
      <c r="C113" s="13" t="s">
        <v>57</v>
      </c>
      <c r="D113" s="18" t="s">
        <v>287</v>
      </c>
      <c r="E113" s="12" t="s">
        <v>17</v>
      </c>
      <c r="F113" s="12" t="s">
        <v>18</v>
      </c>
      <c r="G113" s="14">
        <v>45017</v>
      </c>
      <c r="H113" s="14">
        <v>45200</v>
      </c>
      <c r="I113" s="15">
        <v>35000</v>
      </c>
      <c r="J113" s="15">
        <v>0</v>
      </c>
      <c r="K113" s="16">
        <f>+J113+I113</f>
        <v>35000</v>
      </c>
      <c r="L113" s="15">
        <v>1004.5</v>
      </c>
      <c r="M113" s="15">
        <v>0</v>
      </c>
      <c r="N113" s="15">
        <v>1064</v>
      </c>
      <c r="O113" s="15">
        <v>0</v>
      </c>
      <c r="P113" s="15">
        <f>+L113+M113+N113+O113</f>
        <v>2068.5</v>
      </c>
      <c r="Q113" s="16">
        <f>+K113-P113</f>
        <v>32931.5</v>
      </c>
      <c r="R113" s="39">
        <f t="shared" si="61"/>
        <v>0</v>
      </c>
    </row>
    <row r="114" spans="1:18" s="17" customFormat="1" ht="45" customHeight="1" x14ac:dyDescent="0.25">
      <c r="A114" s="40">
        <v>108</v>
      </c>
      <c r="B114" s="13" t="s">
        <v>170</v>
      </c>
      <c r="C114" s="13" t="s">
        <v>171</v>
      </c>
      <c r="D114" s="18" t="s">
        <v>172</v>
      </c>
      <c r="E114" s="12" t="s">
        <v>17</v>
      </c>
      <c r="F114" s="12" t="s">
        <v>20</v>
      </c>
      <c r="G114" s="14">
        <v>45017</v>
      </c>
      <c r="H114" s="14">
        <v>45200</v>
      </c>
      <c r="I114" s="15">
        <v>50000</v>
      </c>
      <c r="J114" s="15">
        <v>0</v>
      </c>
      <c r="K114" s="16">
        <f t="shared" si="2"/>
        <v>50000</v>
      </c>
      <c r="L114" s="15">
        <v>1435</v>
      </c>
      <c r="M114" s="15">
        <v>1854</v>
      </c>
      <c r="N114" s="15">
        <v>1520</v>
      </c>
      <c r="O114" s="15">
        <v>0</v>
      </c>
      <c r="P114" s="15">
        <f t="shared" si="60"/>
        <v>4809</v>
      </c>
      <c r="Q114" s="16">
        <f t="shared" si="59"/>
        <v>45191</v>
      </c>
      <c r="R114" s="39">
        <f t="shared" si="61"/>
        <v>0</v>
      </c>
    </row>
    <row r="115" spans="1:18" s="17" customFormat="1" ht="45" customHeight="1" x14ac:dyDescent="0.25">
      <c r="A115" s="40">
        <v>109</v>
      </c>
      <c r="B115" s="13" t="s">
        <v>347</v>
      </c>
      <c r="C115" s="13" t="s">
        <v>171</v>
      </c>
      <c r="D115" s="18" t="s">
        <v>27</v>
      </c>
      <c r="E115" s="12" t="s">
        <v>17</v>
      </c>
      <c r="F115" s="12" t="s">
        <v>18</v>
      </c>
      <c r="G115" s="14">
        <v>45078</v>
      </c>
      <c r="H115" s="14">
        <v>45261</v>
      </c>
      <c r="I115" s="15">
        <v>40000</v>
      </c>
      <c r="J115" s="15">
        <v>0</v>
      </c>
      <c r="K115" s="16">
        <f t="shared" si="2"/>
        <v>40000</v>
      </c>
      <c r="L115" s="15">
        <v>1148</v>
      </c>
      <c r="M115" s="15">
        <v>442.65</v>
      </c>
      <c r="N115" s="15">
        <v>1216</v>
      </c>
      <c r="O115" s="15">
        <v>0</v>
      </c>
      <c r="P115" s="15">
        <f t="shared" si="60"/>
        <v>2806.65</v>
      </c>
      <c r="Q115" s="16">
        <f t="shared" si="59"/>
        <v>37193.35</v>
      </c>
      <c r="R115" s="39"/>
    </row>
    <row r="116" spans="1:18" s="17" customFormat="1" ht="45" customHeight="1" x14ac:dyDescent="0.25">
      <c r="A116" s="40">
        <v>110</v>
      </c>
      <c r="B116" s="13" t="s">
        <v>291</v>
      </c>
      <c r="C116" s="13" t="s">
        <v>171</v>
      </c>
      <c r="D116" s="18" t="s">
        <v>292</v>
      </c>
      <c r="E116" s="12" t="s">
        <v>17</v>
      </c>
      <c r="F116" s="12" t="s">
        <v>18</v>
      </c>
      <c r="G116" s="14">
        <v>45017</v>
      </c>
      <c r="H116" s="14">
        <v>45200</v>
      </c>
      <c r="I116" s="15">
        <v>50000</v>
      </c>
      <c r="J116" s="15">
        <v>0</v>
      </c>
      <c r="K116" s="16">
        <f>+J116+I116</f>
        <v>50000</v>
      </c>
      <c r="L116" s="15">
        <v>1435</v>
      </c>
      <c r="M116" s="15">
        <v>1854</v>
      </c>
      <c r="N116" s="15">
        <v>1520</v>
      </c>
      <c r="O116" s="15">
        <v>0</v>
      </c>
      <c r="P116" s="15">
        <f t="shared" si="60"/>
        <v>4809</v>
      </c>
      <c r="Q116" s="16">
        <f t="shared" si="59"/>
        <v>45191</v>
      </c>
      <c r="R116" s="39">
        <f t="shared" si="61"/>
        <v>0</v>
      </c>
    </row>
    <row r="117" spans="1:18" s="17" customFormat="1" ht="45" customHeight="1" x14ac:dyDescent="0.25">
      <c r="A117" s="40">
        <v>111</v>
      </c>
      <c r="B117" s="13" t="s">
        <v>173</v>
      </c>
      <c r="C117" s="13" t="s">
        <v>171</v>
      </c>
      <c r="D117" s="18" t="s">
        <v>26</v>
      </c>
      <c r="E117" s="12" t="s">
        <v>17</v>
      </c>
      <c r="F117" s="12" t="s">
        <v>18</v>
      </c>
      <c r="G117" s="14">
        <v>45017</v>
      </c>
      <c r="H117" s="14">
        <v>45200</v>
      </c>
      <c r="I117" s="15">
        <v>26250</v>
      </c>
      <c r="J117" s="15"/>
      <c r="K117" s="16">
        <f t="shared" si="2"/>
        <v>26250</v>
      </c>
      <c r="L117" s="15">
        <v>753.38</v>
      </c>
      <c r="M117" s="15">
        <v>0</v>
      </c>
      <c r="N117" s="15">
        <v>798</v>
      </c>
      <c r="O117" s="15">
        <v>0</v>
      </c>
      <c r="P117" s="15">
        <f t="shared" si="60"/>
        <v>1551.38</v>
      </c>
      <c r="Q117" s="16">
        <f t="shared" si="59"/>
        <v>24698.62</v>
      </c>
      <c r="R117" s="39">
        <f t="shared" si="61"/>
        <v>0</v>
      </c>
    </row>
    <row r="118" spans="1:18" s="17" customFormat="1" ht="45" customHeight="1" x14ac:dyDescent="0.25">
      <c r="A118" s="40">
        <v>112</v>
      </c>
      <c r="B118" s="13" t="s">
        <v>262</v>
      </c>
      <c r="C118" s="13" t="s">
        <v>263</v>
      </c>
      <c r="D118" s="18" t="s">
        <v>61</v>
      </c>
      <c r="E118" s="12" t="s">
        <v>17</v>
      </c>
      <c r="F118" s="12" t="s">
        <v>20</v>
      </c>
      <c r="G118" s="14">
        <v>44958</v>
      </c>
      <c r="H118" s="14">
        <v>45139</v>
      </c>
      <c r="I118" s="15">
        <v>25000</v>
      </c>
      <c r="J118" s="15">
        <v>0</v>
      </c>
      <c r="K118" s="16">
        <f t="shared" si="2"/>
        <v>25000</v>
      </c>
      <c r="L118" s="15">
        <v>717.5</v>
      </c>
      <c r="M118" s="15">
        <v>0</v>
      </c>
      <c r="N118" s="15">
        <v>760</v>
      </c>
      <c r="O118" s="15">
        <v>0</v>
      </c>
      <c r="P118" s="15">
        <f t="shared" si="60"/>
        <v>1477.5</v>
      </c>
      <c r="Q118" s="16">
        <f t="shared" si="59"/>
        <v>23522.5</v>
      </c>
      <c r="R118" s="39">
        <f t="shared" si="61"/>
        <v>0</v>
      </c>
    </row>
    <row r="119" spans="1:18" s="17" customFormat="1" ht="45" customHeight="1" x14ac:dyDescent="0.25">
      <c r="A119" s="40">
        <v>113</v>
      </c>
      <c r="B119" s="13" t="s">
        <v>99</v>
      </c>
      <c r="C119" s="13" t="s">
        <v>50</v>
      </c>
      <c r="D119" s="18" t="s">
        <v>28</v>
      </c>
      <c r="E119" s="12" t="s">
        <v>17</v>
      </c>
      <c r="F119" s="12" t="s">
        <v>20</v>
      </c>
      <c r="G119" s="14">
        <v>44958</v>
      </c>
      <c r="H119" s="14">
        <v>45139</v>
      </c>
      <c r="I119" s="15">
        <v>50000</v>
      </c>
      <c r="J119" s="15">
        <v>0</v>
      </c>
      <c r="K119" s="16">
        <f>+I119</f>
        <v>50000</v>
      </c>
      <c r="L119" s="15">
        <v>1435</v>
      </c>
      <c r="M119" s="15">
        <v>1854</v>
      </c>
      <c r="N119" s="15">
        <v>1520</v>
      </c>
      <c r="O119" s="15">
        <v>0</v>
      </c>
      <c r="P119" s="15">
        <f t="shared" ref="P119:P158" si="71">+L119+M119+N119+O119</f>
        <v>4809</v>
      </c>
      <c r="Q119" s="16">
        <f t="shared" ref="Q119:Q158" si="72">+K119-P119</f>
        <v>45191</v>
      </c>
      <c r="R119" s="39">
        <f t="shared" si="61"/>
        <v>0</v>
      </c>
    </row>
    <row r="120" spans="1:18" s="17" customFormat="1" ht="45" customHeight="1" x14ac:dyDescent="0.25">
      <c r="A120" s="40">
        <v>114</v>
      </c>
      <c r="B120" s="13" t="s">
        <v>187</v>
      </c>
      <c r="C120" s="13" t="s">
        <v>50</v>
      </c>
      <c r="D120" s="18" t="s">
        <v>62</v>
      </c>
      <c r="E120" s="12" t="s">
        <v>17</v>
      </c>
      <c r="F120" s="12" t="s">
        <v>18</v>
      </c>
      <c r="G120" s="14">
        <v>45047</v>
      </c>
      <c r="H120" s="14">
        <v>45231</v>
      </c>
      <c r="I120" s="15">
        <v>50000</v>
      </c>
      <c r="J120" s="15">
        <v>0</v>
      </c>
      <c r="K120" s="16">
        <f>+I120</f>
        <v>50000</v>
      </c>
      <c r="L120" s="15">
        <v>1435</v>
      </c>
      <c r="M120" s="15">
        <v>1854</v>
      </c>
      <c r="N120" s="15">
        <v>1520</v>
      </c>
      <c r="O120" s="15">
        <v>0</v>
      </c>
      <c r="P120" s="15">
        <f t="shared" si="71"/>
        <v>4809</v>
      </c>
      <c r="Q120" s="16">
        <f t="shared" si="72"/>
        <v>45191</v>
      </c>
      <c r="R120" s="39">
        <f t="shared" si="61"/>
        <v>0</v>
      </c>
    </row>
    <row r="121" spans="1:18" s="17" customFormat="1" ht="45" customHeight="1" x14ac:dyDescent="0.25">
      <c r="A121" s="40">
        <v>115</v>
      </c>
      <c r="B121" s="13" t="s">
        <v>257</v>
      </c>
      <c r="C121" s="13" t="s">
        <v>50</v>
      </c>
      <c r="D121" s="18" t="s">
        <v>62</v>
      </c>
      <c r="E121" s="12" t="s">
        <v>17</v>
      </c>
      <c r="F121" s="12" t="s">
        <v>18</v>
      </c>
      <c r="G121" s="14">
        <v>44958</v>
      </c>
      <c r="H121" s="14">
        <v>45139</v>
      </c>
      <c r="I121" s="15">
        <v>50000</v>
      </c>
      <c r="J121" s="15">
        <v>0</v>
      </c>
      <c r="K121" s="16">
        <f>+I121</f>
        <v>50000</v>
      </c>
      <c r="L121" s="15">
        <v>1435</v>
      </c>
      <c r="M121" s="15">
        <v>1854</v>
      </c>
      <c r="N121" s="15">
        <v>1520</v>
      </c>
      <c r="O121" s="15">
        <v>0</v>
      </c>
      <c r="P121" s="15">
        <f t="shared" si="71"/>
        <v>4809</v>
      </c>
      <c r="Q121" s="16">
        <f t="shared" si="72"/>
        <v>45191</v>
      </c>
      <c r="R121" s="39">
        <f t="shared" si="61"/>
        <v>0</v>
      </c>
    </row>
    <row r="122" spans="1:18" s="17" customFormat="1" ht="45" customHeight="1" x14ac:dyDescent="0.25">
      <c r="A122" s="40">
        <v>116</v>
      </c>
      <c r="B122" s="13" t="s">
        <v>162</v>
      </c>
      <c r="C122" s="13" t="s">
        <v>50</v>
      </c>
      <c r="D122" s="18" t="s">
        <v>163</v>
      </c>
      <c r="E122" s="12" t="s">
        <v>17</v>
      </c>
      <c r="F122" s="12" t="s">
        <v>20</v>
      </c>
      <c r="G122" s="14">
        <v>45017</v>
      </c>
      <c r="H122" s="14">
        <v>45200</v>
      </c>
      <c r="I122" s="15">
        <v>40000</v>
      </c>
      <c r="J122" s="15">
        <v>0</v>
      </c>
      <c r="K122" s="16">
        <f>+I122</f>
        <v>40000</v>
      </c>
      <c r="L122" s="15">
        <v>1148</v>
      </c>
      <c r="M122" s="15">
        <v>442.65</v>
      </c>
      <c r="N122" s="15">
        <v>1216</v>
      </c>
      <c r="O122" s="15">
        <v>0</v>
      </c>
      <c r="P122" s="15">
        <f t="shared" si="71"/>
        <v>2806.65</v>
      </c>
      <c r="Q122" s="16">
        <f t="shared" si="72"/>
        <v>37193.35</v>
      </c>
      <c r="R122" s="39">
        <f t="shared" si="61"/>
        <v>0</v>
      </c>
    </row>
    <row r="123" spans="1:18" s="17" customFormat="1" ht="45" customHeight="1" x14ac:dyDescent="0.25">
      <c r="A123" s="40">
        <v>117</v>
      </c>
      <c r="B123" s="13" t="s">
        <v>288</v>
      </c>
      <c r="C123" s="13" t="s">
        <v>50</v>
      </c>
      <c r="D123" s="18" t="s">
        <v>287</v>
      </c>
      <c r="E123" s="12" t="s">
        <v>17</v>
      </c>
      <c r="F123" s="12" t="s">
        <v>20</v>
      </c>
      <c r="G123" s="14">
        <v>45017</v>
      </c>
      <c r="H123" s="14">
        <v>45200</v>
      </c>
      <c r="I123" s="15">
        <v>40000</v>
      </c>
      <c r="J123" s="15">
        <v>0</v>
      </c>
      <c r="K123" s="16">
        <f>+J123+I123</f>
        <v>40000</v>
      </c>
      <c r="L123" s="15">
        <v>1148</v>
      </c>
      <c r="M123" s="15">
        <v>442.65</v>
      </c>
      <c r="N123" s="15">
        <v>1216</v>
      </c>
      <c r="O123" s="15">
        <v>0</v>
      </c>
      <c r="P123" s="15">
        <f t="shared" si="71"/>
        <v>2806.65</v>
      </c>
      <c r="Q123" s="16">
        <f t="shared" si="72"/>
        <v>37193.35</v>
      </c>
      <c r="R123" s="39">
        <f t="shared" si="61"/>
        <v>0</v>
      </c>
    </row>
    <row r="124" spans="1:18" s="17" customFormat="1" ht="45" customHeight="1" x14ac:dyDescent="0.25">
      <c r="A124" s="40">
        <v>118</v>
      </c>
      <c r="B124" s="13" t="s">
        <v>273</v>
      </c>
      <c r="C124" s="13" t="s">
        <v>50</v>
      </c>
      <c r="D124" s="18" t="s">
        <v>27</v>
      </c>
      <c r="E124" s="12" t="s">
        <v>17</v>
      </c>
      <c r="F124" s="12" t="s">
        <v>20</v>
      </c>
      <c r="G124" s="14">
        <v>44986</v>
      </c>
      <c r="H124" s="14">
        <v>45170</v>
      </c>
      <c r="I124" s="15">
        <v>40000</v>
      </c>
      <c r="J124" s="15">
        <v>0</v>
      </c>
      <c r="K124" s="16">
        <f t="shared" ref="K124:K149" si="73">+I124</f>
        <v>40000</v>
      </c>
      <c r="L124" s="15">
        <v>1148</v>
      </c>
      <c r="M124" s="15">
        <v>442.65</v>
      </c>
      <c r="N124" s="15">
        <v>1216</v>
      </c>
      <c r="O124" s="15">
        <v>0</v>
      </c>
      <c r="P124" s="15">
        <f t="shared" si="71"/>
        <v>2806.65</v>
      </c>
      <c r="Q124" s="16">
        <f t="shared" si="72"/>
        <v>37193.35</v>
      </c>
      <c r="R124" s="39"/>
    </row>
    <row r="125" spans="1:18" s="17" customFormat="1" ht="45" customHeight="1" x14ac:dyDescent="0.25">
      <c r="A125" s="40">
        <v>119</v>
      </c>
      <c r="B125" s="13" t="s">
        <v>119</v>
      </c>
      <c r="C125" s="13" t="s">
        <v>50</v>
      </c>
      <c r="D125" s="18" t="s">
        <v>27</v>
      </c>
      <c r="E125" s="12" t="s">
        <v>17</v>
      </c>
      <c r="F125" s="12" t="s">
        <v>18</v>
      </c>
      <c r="G125" s="14">
        <v>44958</v>
      </c>
      <c r="H125" s="14">
        <v>45139</v>
      </c>
      <c r="I125" s="15">
        <v>40000</v>
      </c>
      <c r="J125" s="15">
        <v>0</v>
      </c>
      <c r="K125" s="16">
        <f t="shared" si="73"/>
        <v>40000</v>
      </c>
      <c r="L125" s="15">
        <v>1148</v>
      </c>
      <c r="M125" s="15">
        <v>442.65</v>
      </c>
      <c r="N125" s="15">
        <v>1216</v>
      </c>
      <c r="O125" s="15">
        <v>0</v>
      </c>
      <c r="P125" s="15">
        <f t="shared" si="71"/>
        <v>2806.65</v>
      </c>
      <c r="Q125" s="16">
        <f t="shared" si="72"/>
        <v>37193.35</v>
      </c>
      <c r="R125" s="39">
        <f t="shared" si="61"/>
        <v>0</v>
      </c>
    </row>
    <row r="126" spans="1:18" s="17" customFormat="1" ht="45" customHeight="1" x14ac:dyDescent="0.25">
      <c r="A126" s="40">
        <v>120</v>
      </c>
      <c r="B126" s="13" t="s">
        <v>100</v>
      </c>
      <c r="C126" s="13" t="s">
        <v>50</v>
      </c>
      <c r="D126" s="18" t="s">
        <v>27</v>
      </c>
      <c r="E126" s="12" t="s">
        <v>17</v>
      </c>
      <c r="F126" s="12" t="s">
        <v>18</v>
      </c>
      <c r="G126" s="14">
        <v>44958</v>
      </c>
      <c r="H126" s="14">
        <v>45139</v>
      </c>
      <c r="I126" s="15">
        <v>40000</v>
      </c>
      <c r="J126" s="15">
        <v>0</v>
      </c>
      <c r="K126" s="16">
        <f t="shared" si="73"/>
        <v>40000</v>
      </c>
      <c r="L126" s="15">
        <v>1148</v>
      </c>
      <c r="M126" s="15">
        <v>442.65</v>
      </c>
      <c r="N126" s="15">
        <v>1216</v>
      </c>
      <c r="O126" s="15">
        <v>0</v>
      </c>
      <c r="P126" s="15">
        <f t="shared" si="71"/>
        <v>2806.65</v>
      </c>
      <c r="Q126" s="16">
        <f t="shared" si="72"/>
        <v>37193.35</v>
      </c>
      <c r="R126" s="39">
        <f t="shared" si="61"/>
        <v>0</v>
      </c>
    </row>
    <row r="127" spans="1:18" s="17" customFormat="1" ht="45" customHeight="1" x14ac:dyDescent="0.25">
      <c r="A127" s="40">
        <v>121</v>
      </c>
      <c r="B127" s="13" t="s">
        <v>138</v>
      </c>
      <c r="C127" s="13" t="s">
        <v>50</v>
      </c>
      <c r="D127" s="18" t="s">
        <v>27</v>
      </c>
      <c r="E127" s="12" t="s">
        <v>17</v>
      </c>
      <c r="F127" s="12" t="s">
        <v>18</v>
      </c>
      <c r="G127" s="14">
        <v>44986</v>
      </c>
      <c r="H127" s="14">
        <v>45170</v>
      </c>
      <c r="I127" s="15">
        <v>40000</v>
      </c>
      <c r="J127" s="15">
        <v>0</v>
      </c>
      <c r="K127" s="16">
        <f t="shared" si="73"/>
        <v>40000</v>
      </c>
      <c r="L127" s="15">
        <v>1148</v>
      </c>
      <c r="M127" s="15">
        <v>442.65</v>
      </c>
      <c r="N127" s="15">
        <v>1216</v>
      </c>
      <c r="O127" s="15">
        <v>0</v>
      </c>
      <c r="P127" s="15">
        <f t="shared" si="71"/>
        <v>2806.65</v>
      </c>
      <c r="Q127" s="16">
        <f t="shared" si="72"/>
        <v>37193.35</v>
      </c>
      <c r="R127" s="39">
        <f t="shared" si="61"/>
        <v>0</v>
      </c>
    </row>
    <row r="128" spans="1:18" s="17" customFormat="1" ht="45" customHeight="1" x14ac:dyDescent="0.25">
      <c r="A128" s="40">
        <v>122</v>
      </c>
      <c r="B128" s="13" t="s">
        <v>207</v>
      </c>
      <c r="C128" s="13" t="s">
        <v>50</v>
      </c>
      <c r="D128" s="18" t="s">
        <v>25</v>
      </c>
      <c r="E128" s="12" t="s">
        <v>17</v>
      </c>
      <c r="F128" s="12" t="s">
        <v>20</v>
      </c>
      <c r="G128" s="14">
        <v>45078</v>
      </c>
      <c r="H128" s="14">
        <v>45261</v>
      </c>
      <c r="I128" s="15">
        <v>35000</v>
      </c>
      <c r="J128" s="15">
        <v>0</v>
      </c>
      <c r="K128" s="16">
        <f t="shared" si="73"/>
        <v>35000</v>
      </c>
      <c r="L128" s="15">
        <v>1004.5</v>
      </c>
      <c r="M128" s="15">
        <v>0</v>
      </c>
      <c r="N128" s="15">
        <v>1064</v>
      </c>
      <c r="O128" s="15">
        <v>0</v>
      </c>
      <c r="P128" s="15">
        <f t="shared" si="71"/>
        <v>2068.5</v>
      </c>
      <c r="Q128" s="16">
        <f t="shared" si="72"/>
        <v>32931.5</v>
      </c>
      <c r="R128" s="39">
        <f t="shared" si="61"/>
        <v>0</v>
      </c>
    </row>
    <row r="129" spans="1:18" s="17" customFormat="1" ht="45" customHeight="1" x14ac:dyDescent="0.25">
      <c r="A129" s="40">
        <v>123</v>
      </c>
      <c r="B129" s="13" t="s">
        <v>289</v>
      </c>
      <c r="C129" s="13" t="s">
        <v>50</v>
      </c>
      <c r="D129" s="18" t="s">
        <v>25</v>
      </c>
      <c r="E129" s="12" t="s">
        <v>17</v>
      </c>
      <c r="F129" s="12" t="s">
        <v>20</v>
      </c>
      <c r="G129" s="14">
        <v>45017</v>
      </c>
      <c r="H129" s="14">
        <v>45200</v>
      </c>
      <c r="I129" s="15">
        <v>30000</v>
      </c>
      <c r="J129" s="15">
        <v>0</v>
      </c>
      <c r="K129" s="16">
        <f t="shared" si="73"/>
        <v>30000</v>
      </c>
      <c r="L129" s="15">
        <v>861</v>
      </c>
      <c r="M129" s="15">
        <v>0</v>
      </c>
      <c r="N129" s="15">
        <v>912</v>
      </c>
      <c r="O129" s="15">
        <v>0</v>
      </c>
      <c r="P129" s="15">
        <f t="shared" si="71"/>
        <v>1773</v>
      </c>
      <c r="Q129" s="16">
        <f t="shared" si="72"/>
        <v>28227</v>
      </c>
      <c r="R129" s="39">
        <f t="shared" si="61"/>
        <v>0</v>
      </c>
    </row>
    <row r="130" spans="1:18" s="17" customFormat="1" ht="45" customHeight="1" x14ac:dyDescent="0.25">
      <c r="A130" s="40">
        <v>124</v>
      </c>
      <c r="B130" s="13" t="s">
        <v>208</v>
      </c>
      <c r="C130" s="13" t="s">
        <v>50</v>
      </c>
      <c r="D130" s="18" t="s">
        <v>27</v>
      </c>
      <c r="E130" s="12" t="s">
        <v>17</v>
      </c>
      <c r="F130" s="12" t="s">
        <v>20</v>
      </c>
      <c r="G130" s="14">
        <v>45078</v>
      </c>
      <c r="H130" s="14">
        <v>45261</v>
      </c>
      <c r="I130" s="15">
        <v>30000</v>
      </c>
      <c r="J130" s="15">
        <v>0</v>
      </c>
      <c r="K130" s="16">
        <f t="shared" si="73"/>
        <v>30000</v>
      </c>
      <c r="L130" s="15">
        <v>861</v>
      </c>
      <c r="M130" s="15">
        <v>0</v>
      </c>
      <c r="N130" s="15">
        <v>912</v>
      </c>
      <c r="O130" s="15">
        <v>0</v>
      </c>
      <c r="P130" s="15">
        <f t="shared" si="71"/>
        <v>1773</v>
      </c>
      <c r="Q130" s="16">
        <f t="shared" si="72"/>
        <v>28227</v>
      </c>
      <c r="R130" s="39">
        <f t="shared" si="61"/>
        <v>0</v>
      </c>
    </row>
    <row r="131" spans="1:18" s="17" customFormat="1" ht="45" customHeight="1" x14ac:dyDescent="0.25">
      <c r="A131" s="40">
        <v>125</v>
      </c>
      <c r="B131" s="13" t="s">
        <v>209</v>
      </c>
      <c r="C131" s="13" t="s">
        <v>50</v>
      </c>
      <c r="D131" s="18" t="s">
        <v>25</v>
      </c>
      <c r="E131" s="12" t="s">
        <v>17</v>
      </c>
      <c r="F131" s="12" t="s">
        <v>18</v>
      </c>
      <c r="G131" s="14">
        <v>45078</v>
      </c>
      <c r="H131" s="14">
        <v>45261</v>
      </c>
      <c r="I131" s="15">
        <v>25000</v>
      </c>
      <c r="J131" s="15">
        <v>0</v>
      </c>
      <c r="K131" s="16">
        <f t="shared" si="73"/>
        <v>25000</v>
      </c>
      <c r="L131" s="15">
        <v>717.5</v>
      </c>
      <c r="M131" s="15">
        <v>0</v>
      </c>
      <c r="N131" s="15">
        <v>760</v>
      </c>
      <c r="O131" s="15">
        <v>0</v>
      </c>
      <c r="P131" s="15">
        <f t="shared" si="71"/>
        <v>1477.5</v>
      </c>
      <c r="Q131" s="16">
        <f t="shared" si="72"/>
        <v>23522.5</v>
      </c>
      <c r="R131" s="39">
        <f t="shared" si="61"/>
        <v>0</v>
      </c>
    </row>
    <row r="132" spans="1:18" s="17" customFormat="1" ht="45" customHeight="1" x14ac:dyDescent="0.25">
      <c r="A132" s="40">
        <v>126</v>
      </c>
      <c r="B132" s="13" t="s">
        <v>107</v>
      </c>
      <c r="C132" s="13" t="s">
        <v>50</v>
      </c>
      <c r="D132" s="18" t="s">
        <v>25</v>
      </c>
      <c r="E132" s="12" t="s">
        <v>17</v>
      </c>
      <c r="F132" s="12" t="s">
        <v>18</v>
      </c>
      <c r="G132" s="14">
        <v>44958</v>
      </c>
      <c r="H132" s="14">
        <v>45139</v>
      </c>
      <c r="I132" s="15">
        <v>25000</v>
      </c>
      <c r="J132" s="15">
        <v>0</v>
      </c>
      <c r="K132" s="16">
        <f t="shared" si="73"/>
        <v>25000</v>
      </c>
      <c r="L132" s="15">
        <v>717.5</v>
      </c>
      <c r="M132" s="15">
        <v>0</v>
      </c>
      <c r="N132" s="15">
        <v>760</v>
      </c>
      <c r="O132" s="15">
        <v>0</v>
      </c>
      <c r="P132" s="15">
        <f t="shared" si="71"/>
        <v>1477.5</v>
      </c>
      <c r="Q132" s="16">
        <f t="shared" si="72"/>
        <v>23522.5</v>
      </c>
      <c r="R132" s="39">
        <f t="shared" si="61"/>
        <v>0</v>
      </c>
    </row>
    <row r="133" spans="1:18" s="17" customFormat="1" ht="45" customHeight="1" x14ac:dyDescent="0.25">
      <c r="A133" s="40">
        <v>127</v>
      </c>
      <c r="B133" s="13" t="s">
        <v>351</v>
      </c>
      <c r="C133" s="13" t="s">
        <v>50</v>
      </c>
      <c r="D133" s="18" t="s">
        <v>25</v>
      </c>
      <c r="E133" s="12" t="s">
        <v>17</v>
      </c>
      <c r="F133" s="12" t="s">
        <v>18</v>
      </c>
      <c r="G133" s="14">
        <v>45078</v>
      </c>
      <c r="H133" s="14">
        <v>45261</v>
      </c>
      <c r="I133" s="15">
        <v>25000</v>
      </c>
      <c r="J133" s="15">
        <v>0</v>
      </c>
      <c r="K133" s="16">
        <f t="shared" ref="K133" si="74">+I133</f>
        <v>25000</v>
      </c>
      <c r="L133" s="15">
        <v>717.5</v>
      </c>
      <c r="M133" s="15">
        <v>0</v>
      </c>
      <c r="N133" s="15">
        <v>760</v>
      </c>
      <c r="O133" s="15">
        <v>0</v>
      </c>
      <c r="P133" s="15">
        <f t="shared" ref="P133:P136" si="75">+L133+M133+N133+O133</f>
        <v>1477.5</v>
      </c>
      <c r="Q133" s="16">
        <f t="shared" ref="Q133:Q136" si="76">+K133-P133</f>
        <v>23522.5</v>
      </c>
      <c r="R133" s="39"/>
    </row>
    <row r="134" spans="1:18" s="17" customFormat="1" ht="45" customHeight="1" x14ac:dyDescent="0.25">
      <c r="A134" s="40">
        <v>128</v>
      </c>
      <c r="B134" s="13" t="s">
        <v>354</v>
      </c>
      <c r="C134" s="13" t="s">
        <v>50</v>
      </c>
      <c r="D134" s="18" t="s">
        <v>355</v>
      </c>
      <c r="E134" s="12" t="s">
        <v>17</v>
      </c>
      <c r="F134" s="12" t="s">
        <v>18</v>
      </c>
      <c r="G134" s="14">
        <v>45078</v>
      </c>
      <c r="H134" s="14">
        <v>45261</v>
      </c>
      <c r="I134" s="15">
        <v>15000</v>
      </c>
      <c r="J134" s="15"/>
      <c r="K134" s="16">
        <f>+I134</f>
        <v>15000</v>
      </c>
      <c r="L134" s="15">
        <v>430.5</v>
      </c>
      <c r="M134" s="15">
        <v>0</v>
      </c>
      <c r="N134" s="15">
        <v>456</v>
      </c>
      <c r="O134" s="15">
        <v>0</v>
      </c>
      <c r="P134" s="15">
        <f t="shared" si="75"/>
        <v>886.5</v>
      </c>
      <c r="Q134" s="16">
        <f t="shared" si="76"/>
        <v>14113.5</v>
      </c>
      <c r="R134" s="39"/>
    </row>
    <row r="135" spans="1:18" s="17" customFormat="1" ht="45" customHeight="1" x14ac:dyDescent="0.25">
      <c r="A135" s="40">
        <v>129</v>
      </c>
      <c r="B135" s="13" t="s">
        <v>350</v>
      </c>
      <c r="C135" s="13" t="s">
        <v>50</v>
      </c>
      <c r="D135" s="18" t="s">
        <v>25</v>
      </c>
      <c r="E135" s="12" t="s">
        <v>17</v>
      </c>
      <c r="F135" s="12" t="s">
        <v>18</v>
      </c>
      <c r="G135" s="14">
        <v>45078</v>
      </c>
      <c r="H135" s="14">
        <v>45261</v>
      </c>
      <c r="I135" s="15">
        <v>35000</v>
      </c>
      <c r="J135" s="15">
        <v>0</v>
      </c>
      <c r="K135" s="16">
        <f t="shared" ref="K135" si="77">+I135</f>
        <v>35000</v>
      </c>
      <c r="L135" s="15">
        <v>1004.5</v>
      </c>
      <c r="M135" s="15">
        <v>0</v>
      </c>
      <c r="N135" s="15">
        <v>1064</v>
      </c>
      <c r="O135" s="15">
        <v>0</v>
      </c>
      <c r="P135" s="15">
        <f t="shared" si="75"/>
        <v>2068.5</v>
      </c>
      <c r="Q135" s="16">
        <f t="shared" si="76"/>
        <v>32931.5</v>
      </c>
      <c r="R135" s="39"/>
    </row>
    <row r="136" spans="1:18" s="17" customFormat="1" ht="45" customHeight="1" x14ac:dyDescent="0.25">
      <c r="A136" s="40">
        <v>130</v>
      </c>
      <c r="B136" s="13" t="s">
        <v>348</v>
      </c>
      <c r="C136" s="13" t="s">
        <v>50</v>
      </c>
      <c r="D136" s="18" t="s">
        <v>62</v>
      </c>
      <c r="E136" s="12" t="s">
        <v>17</v>
      </c>
      <c r="F136" s="12" t="s">
        <v>18</v>
      </c>
      <c r="G136" s="14">
        <v>45078</v>
      </c>
      <c r="H136" s="14">
        <v>45261</v>
      </c>
      <c r="I136" s="15">
        <v>50000</v>
      </c>
      <c r="J136" s="15">
        <v>0</v>
      </c>
      <c r="K136" s="16">
        <f>+I136</f>
        <v>50000</v>
      </c>
      <c r="L136" s="15">
        <v>1435</v>
      </c>
      <c r="M136" s="15">
        <v>1854</v>
      </c>
      <c r="N136" s="15">
        <v>1520</v>
      </c>
      <c r="O136" s="15">
        <v>0</v>
      </c>
      <c r="P136" s="15">
        <f t="shared" si="75"/>
        <v>4809</v>
      </c>
      <c r="Q136" s="16">
        <f t="shared" si="76"/>
        <v>45191</v>
      </c>
      <c r="R136" s="39"/>
    </row>
    <row r="137" spans="1:18" s="17" customFormat="1" ht="45" customHeight="1" x14ac:dyDescent="0.25">
      <c r="A137" s="40">
        <v>131</v>
      </c>
      <c r="B137" s="13" t="s">
        <v>353</v>
      </c>
      <c r="C137" s="13" t="s">
        <v>50</v>
      </c>
      <c r="D137" s="18" t="s">
        <v>23</v>
      </c>
      <c r="E137" s="12" t="s">
        <v>17</v>
      </c>
      <c r="F137" s="12" t="s">
        <v>18</v>
      </c>
      <c r="G137" s="14">
        <v>45078</v>
      </c>
      <c r="H137" s="14">
        <v>45261</v>
      </c>
      <c r="I137" s="15">
        <v>15000</v>
      </c>
      <c r="J137" s="15"/>
      <c r="K137" s="16">
        <f>+I137</f>
        <v>15000</v>
      </c>
      <c r="L137" s="15">
        <v>430.5</v>
      </c>
      <c r="M137" s="15">
        <v>0</v>
      </c>
      <c r="N137" s="15">
        <v>456</v>
      </c>
      <c r="O137" s="15">
        <v>0</v>
      </c>
      <c r="P137" s="15">
        <f t="shared" ref="P137:P139" si="78">+L137+M137+N137+O137</f>
        <v>886.5</v>
      </c>
      <c r="Q137" s="16">
        <f t="shared" ref="Q137:Q139" si="79">+K137-P137</f>
        <v>14113.5</v>
      </c>
      <c r="R137" s="39"/>
    </row>
    <row r="138" spans="1:18" s="17" customFormat="1" ht="45" customHeight="1" x14ac:dyDescent="0.25">
      <c r="A138" s="40">
        <v>132</v>
      </c>
      <c r="B138" s="13" t="s">
        <v>349</v>
      </c>
      <c r="C138" s="13" t="s">
        <v>50</v>
      </c>
      <c r="D138" s="18" t="s">
        <v>62</v>
      </c>
      <c r="E138" s="12" t="s">
        <v>17</v>
      </c>
      <c r="F138" s="12" t="s">
        <v>18</v>
      </c>
      <c r="G138" s="14">
        <v>45078</v>
      </c>
      <c r="H138" s="14">
        <v>45261</v>
      </c>
      <c r="I138" s="15">
        <v>50000</v>
      </c>
      <c r="J138" s="15">
        <v>0</v>
      </c>
      <c r="K138" s="16">
        <f>+I138</f>
        <v>50000</v>
      </c>
      <c r="L138" s="15">
        <v>1435</v>
      </c>
      <c r="M138" s="15">
        <v>1854</v>
      </c>
      <c r="N138" s="15">
        <v>1520</v>
      </c>
      <c r="O138" s="15">
        <v>0</v>
      </c>
      <c r="P138" s="15">
        <f t="shared" si="78"/>
        <v>4809</v>
      </c>
      <c r="Q138" s="16">
        <f t="shared" si="79"/>
        <v>45191</v>
      </c>
      <c r="R138" s="39"/>
    </row>
    <row r="139" spans="1:18" s="17" customFormat="1" ht="45" customHeight="1" x14ac:dyDescent="0.25">
      <c r="A139" s="40">
        <v>133</v>
      </c>
      <c r="B139" s="13" t="s">
        <v>352</v>
      </c>
      <c r="C139" s="13" t="s">
        <v>50</v>
      </c>
      <c r="D139" s="18" t="s">
        <v>25</v>
      </c>
      <c r="E139" s="12" t="s">
        <v>17</v>
      </c>
      <c r="F139" s="12" t="s">
        <v>18</v>
      </c>
      <c r="G139" s="14">
        <v>45078</v>
      </c>
      <c r="H139" s="14">
        <v>45261</v>
      </c>
      <c r="I139" s="15">
        <v>25000</v>
      </c>
      <c r="J139" s="15">
        <v>0</v>
      </c>
      <c r="K139" s="16">
        <f t="shared" ref="K139" si="80">+I139</f>
        <v>25000</v>
      </c>
      <c r="L139" s="15">
        <v>717.5</v>
      </c>
      <c r="M139" s="15">
        <v>0</v>
      </c>
      <c r="N139" s="15">
        <v>760</v>
      </c>
      <c r="O139" s="15">
        <v>0</v>
      </c>
      <c r="P139" s="15">
        <f t="shared" si="78"/>
        <v>1477.5</v>
      </c>
      <c r="Q139" s="16">
        <f t="shared" si="79"/>
        <v>23522.5</v>
      </c>
      <c r="R139" s="39"/>
    </row>
    <row r="140" spans="1:18" s="17" customFormat="1" ht="45" customHeight="1" x14ac:dyDescent="0.25">
      <c r="A140" s="40">
        <v>134</v>
      </c>
      <c r="B140" s="13" t="s">
        <v>120</v>
      </c>
      <c r="C140" s="13" t="s">
        <v>50</v>
      </c>
      <c r="D140" s="18" t="s">
        <v>22</v>
      </c>
      <c r="E140" s="12" t="s">
        <v>17</v>
      </c>
      <c r="F140" s="12" t="s">
        <v>20</v>
      </c>
      <c r="G140" s="14">
        <v>44958</v>
      </c>
      <c r="H140" s="14">
        <v>45139</v>
      </c>
      <c r="I140" s="15">
        <v>25000</v>
      </c>
      <c r="J140" s="15">
        <v>0</v>
      </c>
      <c r="K140" s="16">
        <f t="shared" si="73"/>
        <v>25000</v>
      </c>
      <c r="L140" s="15">
        <v>717.5</v>
      </c>
      <c r="M140" s="15">
        <v>0</v>
      </c>
      <c r="N140" s="15">
        <v>760</v>
      </c>
      <c r="O140" s="15">
        <v>0</v>
      </c>
      <c r="P140" s="15">
        <f t="shared" si="71"/>
        <v>1477.5</v>
      </c>
      <c r="Q140" s="16">
        <f t="shared" si="72"/>
        <v>23522.5</v>
      </c>
      <c r="R140" s="39">
        <f t="shared" si="61"/>
        <v>0</v>
      </c>
    </row>
    <row r="141" spans="1:18" s="17" customFormat="1" ht="45" customHeight="1" x14ac:dyDescent="0.25">
      <c r="A141" s="40">
        <v>135</v>
      </c>
      <c r="B141" s="13" t="s">
        <v>139</v>
      </c>
      <c r="C141" s="13" t="s">
        <v>50</v>
      </c>
      <c r="D141" s="18" t="s">
        <v>64</v>
      </c>
      <c r="E141" s="12" t="s">
        <v>17</v>
      </c>
      <c r="F141" s="12" t="s">
        <v>20</v>
      </c>
      <c r="G141" s="14">
        <v>44986</v>
      </c>
      <c r="H141" s="14">
        <v>45170</v>
      </c>
      <c r="I141" s="15">
        <v>25000</v>
      </c>
      <c r="J141" s="15">
        <v>0</v>
      </c>
      <c r="K141" s="16">
        <f t="shared" si="73"/>
        <v>25000</v>
      </c>
      <c r="L141" s="15">
        <v>717.5</v>
      </c>
      <c r="M141" s="15">
        <v>0</v>
      </c>
      <c r="N141" s="15">
        <v>760</v>
      </c>
      <c r="O141" s="15">
        <v>0</v>
      </c>
      <c r="P141" s="15">
        <f t="shared" si="71"/>
        <v>1477.5</v>
      </c>
      <c r="Q141" s="16">
        <f t="shared" si="72"/>
        <v>23522.5</v>
      </c>
      <c r="R141" s="39">
        <f t="shared" si="61"/>
        <v>0</v>
      </c>
    </row>
    <row r="142" spans="1:18" s="17" customFormat="1" ht="45" customHeight="1" x14ac:dyDescent="0.25">
      <c r="A142" s="40">
        <v>136</v>
      </c>
      <c r="B142" s="13" t="s">
        <v>258</v>
      </c>
      <c r="C142" s="13" t="s">
        <v>50</v>
      </c>
      <c r="D142" s="18" t="s">
        <v>83</v>
      </c>
      <c r="E142" s="12" t="s">
        <v>17</v>
      </c>
      <c r="F142" s="12" t="s">
        <v>18</v>
      </c>
      <c r="G142" s="14">
        <v>44958</v>
      </c>
      <c r="H142" s="14">
        <v>45139</v>
      </c>
      <c r="I142" s="15">
        <v>25000</v>
      </c>
      <c r="J142" s="15">
        <v>0</v>
      </c>
      <c r="K142" s="16">
        <f t="shared" si="73"/>
        <v>25000</v>
      </c>
      <c r="L142" s="15">
        <v>717.5</v>
      </c>
      <c r="M142" s="15">
        <v>0</v>
      </c>
      <c r="N142" s="15">
        <v>760</v>
      </c>
      <c r="O142" s="15">
        <v>0</v>
      </c>
      <c r="P142" s="15">
        <f t="shared" si="71"/>
        <v>1477.5</v>
      </c>
      <c r="Q142" s="16">
        <f t="shared" si="72"/>
        <v>23522.5</v>
      </c>
      <c r="R142" s="39">
        <f t="shared" si="61"/>
        <v>0</v>
      </c>
    </row>
    <row r="143" spans="1:18" s="17" customFormat="1" ht="45" customHeight="1" x14ac:dyDescent="0.25">
      <c r="A143" s="40">
        <v>137</v>
      </c>
      <c r="B143" s="13" t="s">
        <v>237</v>
      </c>
      <c r="C143" s="13" t="s">
        <v>50</v>
      </c>
      <c r="D143" s="18" t="s">
        <v>64</v>
      </c>
      <c r="E143" s="12" t="s">
        <v>17</v>
      </c>
      <c r="F143" s="12" t="s">
        <v>20</v>
      </c>
      <c r="G143" s="14">
        <v>44929</v>
      </c>
      <c r="H143" s="14">
        <v>45110</v>
      </c>
      <c r="I143" s="15">
        <v>25000</v>
      </c>
      <c r="J143" s="15">
        <v>0</v>
      </c>
      <c r="K143" s="16">
        <f t="shared" si="73"/>
        <v>25000</v>
      </c>
      <c r="L143" s="15">
        <v>717.5</v>
      </c>
      <c r="M143" s="15">
        <v>0</v>
      </c>
      <c r="N143" s="15">
        <v>760</v>
      </c>
      <c r="O143" s="15">
        <v>0</v>
      </c>
      <c r="P143" s="15">
        <f t="shared" si="71"/>
        <v>1477.5</v>
      </c>
      <c r="Q143" s="16">
        <f t="shared" si="72"/>
        <v>23522.5</v>
      </c>
      <c r="R143" s="39">
        <f t="shared" si="61"/>
        <v>0</v>
      </c>
    </row>
    <row r="144" spans="1:18" s="17" customFormat="1" ht="45" customHeight="1" x14ac:dyDescent="0.25">
      <c r="A144" s="40">
        <v>138</v>
      </c>
      <c r="B144" s="13" t="s">
        <v>282</v>
      </c>
      <c r="C144" s="13" t="s">
        <v>50</v>
      </c>
      <c r="D144" s="18" t="s">
        <v>61</v>
      </c>
      <c r="E144" s="12" t="s">
        <v>17</v>
      </c>
      <c r="F144" s="12" t="s">
        <v>18</v>
      </c>
      <c r="G144" s="14">
        <v>44986</v>
      </c>
      <c r="H144" s="14">
        <v>45170</v>
      </c>
      <c r="I144" s="15">
        <v>25000</v>
      </c>
      <c r="J144" s="15">
        <v>0</v>
      </c>
      <c r="K144" s="16">
        <f t="shared" si="73"/>
        <v>25000</v>
      </c>
      <c r="L144" s="15">
        <v>717.5</v>
      </c>
      <c r="M144" s="15">
        <v>0</v>
      </c>
      <c r="N144" s="15">
        <v>760</v>
      </c>
      <c r="O144" s="15">
        <v>0</v>
      </c>
      <c r="P144" s="15">
        <f t="shared" si="71"/>
        <v>1477.5</v>
      </c>
      <c r="Q144" s="16">
        <f t="shared" si="72"/>
        <v>23522.5</v>
      </c>
      <c r="R144" s="39"/>
    </row>
    <row r="145" spans="1:18" s="17" customFormat="1" ht="45" customHeight="1" x14ac:dyDescent="0.25">
      <c r="A145" s="40">
        <v>139</v>
      </c>
      <c r="B145" s="13" t="s">
        <v>290</v>
      </c>
      <c r="C145" s="13" t="s">
        <v>50</v>
      </c>
      <c r="D145" s="18" t="s">
        <v>22</v>
      </c>
      <c r="E145" s="12" t="s">
        <v>17</v>
      </c>
      <c r="F145" s="12" t="s">
        <v>20</v>
      </c>
      <c r="G145" s="14">
        <v>45017</v>
      </c>
      <c r="H145" s="14">
        <v>45200</v>
      </c>
      <c r="I145" s="15">
        <v>20000</v>
      </c>
      <c r="J145" s="15">
        <v>0</v>
      </c>
      <c r="K145" s="16">
        <f t="shared" si="73"/>
        <v>20000</v>
      </c>
      <c r="L145" s="15">
        <v>574</v>
      </c>
      <c r="M145" s="15">
        <v>0</v>
      </c>
      <c r="N145" s="15">
        <v>608</v>
      </c>
      <c r="O145" s="15">
        <v>0</v>
      </c>
      <c r="P145" s="15">
        <f t="shared" si="71"/>
        <v>1182</v>
      </c>
      <c r="Q145" s="16">
        <f t="shared" si="72"/>
        <v>18818</v>
      </c>
      <c r="R145" s="39"/>
    </row>
    <row r="146" spans="1:18" s="17" customFormat="1" ht="45" customHeight="1" x14ac:dyDescent="0.25">
      <c r="A146" s="40">
        <v>140</v>
      </c>
      <c r="B146" s="13" t="s">
        <v>188</v>
      </c>
      <c r="C146" s="13" t="s">
        <v>50</v>
      </c>
      <c r="D146" s="18" t="s">
        <v>22</v>
      </c>
      <c r="E146" s="12" t="s">
        <v>17</v>
      </c>
      <c r="F146" s="12" t="s">
        <v>20</v>
      </c>
      <c r="G146" s="14">
        <v>45047</v>
      </c>
      <c r="H146" s="14">
        <v>45231</v>
      </c>
      <c r="I146" s="15">
        <v>20000</v>
      </c>
      <c r="J146" s="15">
        <v>0</v>
      </c>
      <c r="K146" s="16">
        <f t="shared" si="73"/>
        <v>20000</v>
      </c>
      <c r="L146" s="15">
        <v>574</v>
      </c>
      <c r="M146" s="15">
        <v>0</v>
      </c>
      <c r="N146" s="15">
        <v>608</v>
      </c>
      <c r="O146" s="15">
        <v>0</v>
      </c>
      <c r="P146" s="15">
        <f t="shared" si="71"/>
        <v>1182</v>
      </c>
      <c r="Q146" s="16">
        <f t="shared" si="72"/>
        <v>18818</v>
      </c>
      <c r="R146" s="39">
        <f t="shared" si="61"/>
        <v>0</v>
      </c>
    </row>
    <row r="147" spans="1:18" s="17" customFormat="1" ht="45" customHeight="1" x14ac:dyDescent="0.25">
      <c r="A147" s="40">
        <v>141</v>
      </c>
      <c r="B147" s="13" t="s">
        <v>327</v>
      </c>
      <c r="C147" s="13" t="s">
        <v>50</v>
      </c>
      <c r="D147" s="18" t="s">
        <v>64</v>
      </c>
      <c r="E147" s="12" t="s">
        <v>17</v>
      </c>
      <c r="F147" s="12" t="s">
        <v>20</v>
      </c>
      <c r="G147" s="14">
        <v>45047</v>
      </c>
      <c r="H147" s="14">
        <v>45231</v>
      </c>
      <c r="I147" s="15">
        <v>20000</v>
      </c>
      <c r="J147" s="15">
        <v>0</v>
      </c>
      <c r="K147" s="16">
        <f t="shared" ref="K147" si="81">+I147</f>
        <v>20000</v>
      </c>
      <c r="L147" s="15">
        <v>574</v>
      </c>
      <c r="M147" s="15">
        <v>0</v>
      </c>
      <c r="N147" s="15">
        <v>608</v>
      </c>
      <c r="O147" s="15">
        <v>0</v>
      </c>
      <c r="P147" s="15">
        <f t="shared" ref="P147" si="82">+L147+M147+N147+O147</f>
        <v>1182</v>
      </c>
      <c r="Q147" s="16">
        <f t="shared" ref="Q147" si="83">+K147-P147</f>
        <v>18818</v>
      </c>
      <c r="R147" s="39"/>
    </row>
    <row r="148" spans="1:18" s="17" customFormat="1" ht="45" customHeight="1" x14ac:dyDescent="0.25">
      <c r="A148" s="40">
        <v>142</v>
      </c>
      <c r="B148" s="13" t="s">
        <v>70</v>
      </c>
      <c r="C148" s="13" t="s">
        <v>50</v>
      </c>
      <c r="D148" s="18" t="s">
        <v>23</v>
      </c>
      <c r="E148" s="12" t="s">
        <v>17</v>
      </c>
      <c r="F148" s="12" t="s">
        <v>18</v>
      </c>
      <c r="G148" s="14">
        <v>44929</v>
      </c>
      <c r="H148" s="14">
        <v>45110</v>
      </c>
      <c r="I148" s="15">
        <v>20000</v>
      </c>
      <c r="J148" s="15">
        <v>0</v>
      </c>
      <c r="K148" s="16">
        <f t="shared" si="73"/>
        <v>20000</v>
      </c>
      <c r="L148" s="15">
        <v>574</v>
      </c>
      <c r="M148" s="15"/>
      <c r="N148" s="15">
        <v>608</v>
      </c>
      <c r="O148" s="15">
        <v>0</v>
      </c>
      <c r="P148" s="15">
        <f t="shared" si="71"/>
        <v>1182</v>
      </c>
      <c r="Q148" s="16">
        <f t="shared" si="72"/>
        <v>18818</v>
      </c>
      <c r="R148" s="39">
        <f t="shared" si="61"/>
        <v>0</v>
      </c>
    </row>
    <row r="149" spans="1:18" s="17" customFormat="1" ht="45" customHeight="1" x14ac:dyDescent="0.25">
      <c r="A149" s="40">
        <v>143</v>
      </c>
      <c r="B149" s="13" t="s">
        <v>305</v>
      </c>
      <c r="C149" s="13" t="s">
        <v>50</v>
      </c>
      <c r="D149" s="18" t="s">
        <v>27</v>
      </c>
      <c r="E149" s="12" t="s">
        <v>17</v>
      </c>
      <c r="F149" s="12" t="s">
        <v>20</v>
      </c>
      <c r="G149" s="14">
        <v>45047</v>
      </c>
      <c r="H149" s="14">
        <v>45231</v>
      </c>
      <c r="I149" s="15">
        <v>40000</v>
      </c>
      <c r="J149" s="15">
        <v>0</v>
      </c>
      <c r="K149" s="16">
        <f t="shared" si="73"/>
        <v>40000</v>
      </c>
      <c r="L149" s="15">
        <v>1148</v>
      </c>
      <c r="M149" s="15">
        <v>442.65</v>
      </c>
      <c r="N149" s="15">
        <v>1216</v>
      </c>
      <c r="O149" s="15">
        <v>0</v>
      </c>
      <c r="P149" s="15">
        <f t="shared" si="71"/>
        <v>2806.65</v>
      </c>
      <c r="Q149" s="16">
        <f t="shared" si="72"/>
        <v>37193.35</v>
      </c>
      <c r="R149" s="39"/>
    </row>
    <row r="150" spans="1:18" s="17" customFormat="1" ht="45" customHeight="1" x14ac:dyDescent="0.25">
      <c r="A150" s="40">
        <v>144</v>
      </c>
      <c r="B150" s="13" t="s">
        <v>306</v>
      </c>
      <c r="C150" s="13" t="s">
        <v>50</v>
      </c>
      <c r="D150" s="18" t="s">
        <v>25</v>
      </c>
      <c r="E150" s="12" t="s">
        <v>17</v>
      </c>
      <c r="F150" s="12" t="s">
        <v>20</v>
      </c>
      <c r="G150" s="14">
        <v>45047</v>
      </c>
      <c r="H150" s="14">
        <v>45231</v>
      </c>
      <c r="I150" s="15">
        <v>30000</v>
      </c>
      <c r="J150" s="15">
        <v>0</v>
      </c>
      <c r="K150" s="16">
        <f t="shared" ref="K150:K151" si="84">+I150</f>
        <v>30000</v>
      </c>
      <c r="L150" s="15">
        <v>861</v>
      </c>
      <c r="M150" s="15">
        <v>0</v>
      </c>
      <c r="N150" s="15">
        <v>912</v>
      </c>
      <c r="O150" s="15">
        <v>0</v>
      </c>
      <c r="P150" s="15">
        <f t="shared" ref="P150:P151" si="85">+L150+M150+N150+O150</f>
        <v>1773</v>
      </c>
      <c r="Q150" s="16">
        <f t="shared" ref="Q150:Q151" si="86">+K150-P150</f>
        <v>28227</v>
      </c>
      <c r="R150" s="39"/>
    </row>
    <row r="151" spans="1:18" s="17" customFormat="1" ht="45" customHeight="1" x14ac:dyDescent="0.25">
      <c r="A151" s="40">
        <v>145</v>
      </c>
      <c r="B151" s="13" t="s">
        <v>307</v>
      </c>
      <c r="C151" s="13" t="s">
        <v>50</v>
      </c>
      <c r="D151" s="18" t="s">
        <v>25</v>
      </c>
      <c r="E151" s="12" t="s">
        <v>17</v>
      </c>
      <c r="F151" s="12" t="s">
        <v>20</v>
      </c>
      <c r="G151" s="14">
        <v>45047</v>
      </c>
      <c r="H151" s="14">
        <v>45231</v>
      </c>
      <c r="I151" s="15">
        <v>25000</v>
      </c>
      <c r="J151" s="15">
        <v>0</v>
      </c>
      <c r="K151" s="16">
        <f t="shared" si="84"/>
        <v>25000</v>
      </c>
      <c r="L151" s="15">
        <v>717.5</v>
      </c>
      <c r="M151" s="15">
        <v>0</v>
      </c>
      <c r="N151" s="15">
        <v>760</v>
      </c>
      <c r="O151" s="15">
        <v>0</v>
      </c>
      <c r="P151" s="15">
        <f t="shared" si="85"/>
        <v>1477.5</v>
      </c>
      <c r="Q151" s="16">
        <f t="shared" si="86"/>
        <v>23522.5</v>
      </c>
      <c r="R151" s="39"/>
    </row>
    <row r="152" spans="1:18" s="17" customFormat="1" ht="45" customHeight="1" x14ac:dyDescent="0.25">
      <c r="A152" s="40">
        <v>146</v>
      </c>
      <c r="B152" s="13" t="s">
        <v>294</v>
      </c>
      <c r="C152" s="13" t="s">
        <v>50</v>
      </c>
      <c r="D152" s="18" t="s">
        <v>61</v>
      </c>
      <c r="E152" s="12" t="s">
        <v>17</v>
      </c>
      <c r="F152" s="12" t="s">
        <v>18</v>
      </c>
      <c r="G152" s="14">
        <v>45017</v>
      </c>
      <c r="H152" s="14">
        <v>45200</v>
      </c>
      <c r="I152" s="15">
        <v>20000</v>
      </c>
      <c r="J152" s="15">
        <v>0</v>
      </c>
      <c r="K152" s="16">
        <f>+I152+J152</f>
        <v>20000</v>
      </c>
      <c r="L152" s="15">
        <v>574</v>
      </c>
      <c r="M152" s="15"/>
      <c r="N152" s="15">
        <v>608</v>
      </c>
      <c r="O152" s="15">
        <v>0</v>
      </c>
      <c r="P152" s="15">
        <f t="shared" si="71"/>
        <v>1182</v>
      </c>
      <c r="Q152" s="16">
        <f t="shared" si="72"/>
        <v>18818</v>
      </c>
      <c r="R152" s="39"/>
    </row>
    <row r="153" spans="1:18" s="17" customFormat="1" ht="45" customHeight="1" x14ac:dyDescent="0.25">
      <c r="A153" s="40">
        <v>147</v>
      </c>
      <c r="B153" s="13" t="s">
        <v>308</v>
      </c>
      <c r="C153" s="13" t="s">
        <v>50</v>
      </c>
      <c r="D153" s="18" t="s">
        <v>23</v>
      </c>
      <c r="E153" s="12" t="s">
        <v>17</v>
      </c>
      <c r="F153" s="12" t="s">
        <v>18</v>
      </c>
      <c r="G153" s="14">
        <v>45047</v>
      </c>
      <c r="H153" s="14">
        <v>45231</v>
      </c>
      <c r="I153" s="15">
        <v>20000</v>
      </c>
      <c r="J153" s="15">
        <v>0</v>
      </c>
      <c r="K153" s="16">
        <f>+I153+J153</f>
        <v>20000</v>
      </c>
      <c r="L153" s="15">
        <v>574</v>
      </c>
      <c r="M153" s="15"/>
      <c r="N153" s="15">
        <v>608</v>
      </c>
      <c r="O153" s="15">
        <v>0</v>
      </c>
      <c r="P153" s="15">
        <f t="shared" ref="P153" si="87">+L153+M153+N153+O153</f>
        <v>1182</v>
      </c>
      <c r="Q153" s="16">
        <f t="shared" ref="Q153" si="88">+K153-P153</f>
        <v>18818</v>
      </c>
      <c r="R153" s="39"/>
    </row>
    <row r="154" spans="1:18" s="17" customFormat="1" ht="45" customHeight="1" x14ac:dyDescent="0.25">
      <c r="A154" s="40">
        <v>148</v>
      </c>
      <c r="B154" s="13" t="s">
        <v>309</v>
      </c>
      <c r="C154" s="13" t="s">
        <v>50</v>
      </c>
      <c r="D154" s="18" t="s">
        <v>25</v>
      </c>
      <c r="E154" s="12" t="s">
        <v>17</v>
      </c>
      <c r="F154" s="12" t="s">
        <v>20</v>
      </c>
      <c r="G154" s="14">
        <v>45047</v>
      </c>
      <c r="H154" s="14">
        <v>45231</v>
      </c>
      <c r="I154" s="15">
        <v>20000</v>
      </c>
      <c r="J154" s="15">
        <v>0</v>
      </c>
      <c r="K154" s="16">
        <f>+I154+J154</f>
        <v>20000</v>
      </c>
      <c r="L154" s="15">
        <v>574</v>
      </c>
      <c r="M154" s="15"/>
      <c r="N154" s="15">
        <v>608</v>
      </c>
      <c r="O154" s="15">
        <v>0</v>
      </c>
      <c r="P154" s="15">
        <f t="shared" ref="P154" si="89">+L154+M154+N154+O154</f>
        <v>1182</v>
      </c>
      <c r="Q154" s="16">
        <f t="shared" ref="Q154" si="90">+K154-P154</f>
        <v>18818</v>
      </c>
      <c r="R154" s="39"/>
    </row>
    <row r="155" spans="1:18" s="17" customFormat="1" ht="45" customHeight="1" x14ac:dyDescent="0.25">
      <c r="A155" s="40">
        <v>149</v>
      </c>
      <c r="B155" s="13" t="s">
        <v>310</v>
      </c>
      <c r="C155" s="13" t="s">
        <v>50</v>
      </c>
      <c r="D155" s="18" t="s">
        <v>24</v>
      </c>
      <c r="E155" s="12" t="s">
        <v>17</v>
      </c>
      <c r="F155" s="12" t="s">
        <v>18</v>
      </c>
      <c r="G155" s="14">
        <v>45047</v>
      </c>
      <c r="H155" s="14">
        <v>45231</v>
      </c>
      <c r="I155" s="15">
        <v>20000</v>
      </c>
      <c r="J155" s="15">
        <v>0</v>
      </c>
      <c r="K155" s="16">
        <f>+I155+J155</f>
        <v>20000</v>
      </c>
      <c r="L155" s="15">
        <v>574</v>
      </c>
      <c r="M155" s="15"/>
      <c r="N155" s="15">
        <v>608</v>
      </c>
      <c r="O155" s="15">
        <v>0</v>
      </c>
      <c r="P155" s="15">
        <f t="shared" ref="P155" si="91">+L155+M155+N155+O155</f>
        <v>1182</v>
      </c>
      <c r="Q155" s="16">
        <f t="shared" ref="Q155" si="92">+K155-P155</f>
        <v>18818</v>
      </c>
      <c r="R155" s="39"/>
    </row>
    <row r="156" spans="1:18" s="17" customFormat="1" ht="45" customHeight="1" x14ac:dyDescent="0.25">
      <c r="A156" s="40">
        <v>150</v>
      </c>
      <c r="B156" s="13" t="s">
        <v>304</v>
      </c>
      <c r="C156" s="13" t="s">
        <v>50</v>
      </c>
      <c r="D156" s="18" t="s">
        <v>27</v>
      </c>
      <c r="E156" s="12" t="s">
        <v>17</v>
      </c>
      <c r="F156" s="12" t="s">
        <v>20</v>
      </c>
      <c r="G156" s="14">
        <v>45047</v>
      </c>
      <c r="H156" s="14">
        <v>45231</v>
      </c>
      <c r="I156" s="15">
        <v>40000</v>
      </c>
      <c r="J156" s="15">
        <v>0</v>
      </c>
      <c r="K156" s="16">
        <f>+I156</f>
        <v>40000</v>
      </c>
      <c r="L156" s="15">
        <v>1148</v>
      </c>
      <c r="M156" s="15">
        <v>442.65</v>
      </c>
      <c r="N156" s="15">
        <v>1216</v>
      </c>
      <c r="O156" s="15">
        <v>0</v>
      </c>
      <c r="P156" s="15">
        <f>+L156+M156+N156+O156</f>
        <v>2806.65</v>
      </c>
      <c r="Q156" s="16">
        <f>+K156-P156</f>
        <v>37193.35</v>
      </c>
      <c r="R156" s="39"/>
    </row>
    <row r="157" spans="1:18" s="17" customFormat="1" ht="45" customHeight="1" x14ac:dyDescent="0.25">
      <c r="A157" s="40">
        <v>151</v>
      </c>
      <c r="B157" s="13" t="s">
        <v>274</v>
      </c>
      <c r="C157" s="13" t="s">
        <v>50</v>
      </c>
      <c r="D157" s="18" t="s">
        <v>23</v>
      </c>
      <c r="E157" s="12" t="s">
        <v>17</v>
      </c>
      <c r="F157" s="12" t="s">
        <v>18</v>
      </c>
      <c r="G157" s="14">
        <v>44986</v>
      </c>
      <c r="H157" s="14">
        <v>45170</v>
      </c>
      <c r="I157" s="15">
        <v>15000</v>
      </c>
      <c r="J157" s="15"/>
      <c r="K157" s="16">
        <f>+I157</f>
        <v>15000</v>
      </c>
      <c r="L157" s="15">
        <v>430.5</v>
      </c>
      <c r="M157" s="15">
        <v>0</v>
      </c>
      <c r="N157" s="15">
        <v>456</v>
      </c>
      <c r="O157" s="15">
        <v>0</v>
      </c>
      <c r="P157" s="15">
        <f t="shared" si="71"/>
        <v>886.5</v>
      </c>
      <c r="Q157" s="16">
        <f t="shared" si="72"/>
        <v>14113.5</v>
      </c>
      <c r="R157" s="39"/>
    </row>
    <row r="158" spans="1:18" s="17" customFormat="1" ht="45" customHeight="1" x14ac:dyDescent="0.25">
      <c r="A158" s="40">
        <v>152</v>
      </c>
      <c r="B158" s="13" t="s">
        <v>137</v>
      </c>
      <c r="C158" s="13" t="s">
        <v>50</v>
      </c>
      <c r="D158" s="18" t="s">
        <v>23</v>
      </c>
      <c r="E158" s="12" t="s">
        <v>17</v>
      </c>
      <c r="F158" s="12" t="s">
        <v>18</v>
      </c>
      <c r="G158" s="14">
        <v>44986</v>
      </c>
      <c r="H158" s="14">
        <v>45170</v>
      </c>
      <c r="I158" s="15">
        <v>15000</v>
      </c>
      <c r="J158" s="15"/>
      <c r="K158" s="16">
        <f>+I158</f>
        <v>15000</v>
      </c>
      <c r="L158" s="15">
        <v>430.5</v>
      </c>
      <c r="M158" s="15">
        <v>0</v>
      </c>
      <c r="N158" s="15">
        <v>456</v>
      </c>
      <c r="O158" s="15">
        <v>0</v>
      </c>
      <c r="P158" s="15">
        <f t="shared" si="71"/>
        <v>886.5</v>
      </c>
      <c r="Q158" s="16">
        <f t="shared" si="72"/>
        <v>14113.5</v>
      </c>
      <c r="R158" s="39">
        <f t="shared" si="61"/>
        <v>0</v>
      </c>
    </row>
    <row r="159" spans="1:18" s="17" customFormat="1" ht="45" customHeight="1" x14ac:dyDescent="0.25">
      <c r="A159" s="40">
        <v>153</v>
      </c>
      <c r="B159" s="13" t="s">
        <v>311</v>
      </c>
      <c r="C159" s="13" t="s">
        <v>50</v>
      </c>
      <c r="D159" s="18" t="s">
        <v>312</v>
      </c>
      <c r="E159" s="12" t="s">
        <v>17</v>
      </c>
      <c r="F159" s="12" t="s">
        <v>18</v>
      </c>
      <c r="G159" s="14">
        <v>45047</v>
      </c>
      <c r="H159" s="14">
        <v>45231</v>
      </c>
      <c r="I159" s="15">
        <v>15000</v>
      </c>
      <c r="J159" s="15"/>
      <c r="K159" s="16">
        <f>+I159</f>
        <v>15000</v>
      </c>
      <c r="L159" s="15">
        <v>430.5</v>
      </c>
      <c r="M159" s="15">
        <v>0</v>
      </c>
      <c r="N159" s="15">
        <v>456</v>
      </c>
      <c r="O159" s="15">
        <v>0</v>
      </c>
      <c r="P159" s="15">
        <f t="shared" ref="P159" si="93">+L159+M159+N159+O159</f>
        <v>886.5</v>
      </c>
      <c r="Q159" s="16">
        <f t="shared" ref="Q159" si="94">+K159-P159</f>
        <v>14113.5</v>
      </c>
      <c r="R159" s="39"/>
    </row>
    <row r="160" spans="1:18" s="17" customFormat="1" ht="45" customHeight="1" x14ac:dyDescent="0.25">
      <c r="A160" s="40">
        <v>154</v>
      </c>
      <c r="B160" s="13" t="s">
        <v>313</v>
      </c>
      <c r="C160" s="13" t="s">
        <v>314</v>
      </c>
      <c r="D160" s="18" t="s">
        <v>312</v>
      </c>
      <c r="E160" s="12" t="s">
        <v>17</v>
      </c>
      <c r="F160" s="12" t="s">
        <v>18</v>
      </c>
      <c r="G160" s="14">
        <v>45047</v>
      </c>
      <c r="H160" s="14">
        <v>45231</v>
      </c>
      <c r="I160" s="15">
        <v>26250</v>
      </c>
      <c r="J160" s="15"/>
      <c r="K160" s="16">
        <f t="shared" ref="K160:K220" si="95">+I160</f>
        <v>26250</v>
      </c>
      <c r="L160" s="15">
        <v>753.38</v>
      </c>
      <c r="M160" s="15">
        <v>0</v>
      </c>
      <c r="N160" s="15">
        <v>798</v>
      </c>
      <c r="O160" s="15">
        <v>0</v>
      </c>
      <c r="P160" s="15">
        <f t="shared" si="60"/>
        <v>1551.38</v>
      </c>
      <c r="Q160" s="16">
        <f t="shared" si="59"/>
        <v>24698.62</v>
      </c>
      <c r="R160" s="39"/>
    </row>
    <row r="161" spans="1:18" s="17" customFormat="1" ht="45" customHeight="1" x14ac:dyDescent="0.25">
      <c r="A161" s="40">
        <v>155</v>
      </c>
      <c r="B161" s="13" t="s">
        <v>73</v>
      </c>
      <c r="C161" s="13" t="s">
        <v>58</v>
      </c>
      <c r="D161" s="18" t="s">
        <v>74</v>
      </c>
      <c r="E161" s="12" t="s">
        <v>17</v>
      </c>
      <c r="F161" s="12" t="s">
        <v>20</v>
      </c>
      <c r="G161" s="14">
        <v>44929</v>
      </c>
      <c r="H161" s="14">
        <v>45110</v>
      </c>
      <c r="I161" s="15">
        <v>70000</v>
      </c>
      <c r="J161" s="15">
        <v>0</v>
      </c>
      <c r="K161" s="16">
        <f t="shared" ref="K161:K175" si="96">+I161</f>
        <v>70000</v>
      </c>
      <c r="L161" s="15">
        <v>2009</v>
      </c>
      <c r="M161" s="15">
        <v>5368.45</v>
      </c>
      <c r="N161" s="15">
        <v>2128</v>
      </c>
      <c r="O161" s="15">
        <v>0</v>
      </c>
      <c r="P161" s="15">
        <f t="shared" ref="P161:P180" si="97">+L161+M161+N161+O161</f>
        <v>9505.4500000000007</v>
      </c>
      <c r="Q161" s="16">
        <f t="shared" ref="Q161:Q176" si="98">+K161-P161</f>
        <v>60494.55</v>
      </c>
      <c r="R161" s="39">
        <f t="shared" si="61"/>
        <v>0</v>
      </c>
    </row>
    <row r="162" spans="1:18" s="17" customFormat="1" ht="45" customHeight="1" x14ac:dyDescent="0.25">
      <c r="A162" s="40">
        <v>156</v>
      </c>
      <c r="B162" s="13" t="s">
        <v>318</v>
      </c>
      <c r="C162" s="13" t="s">
        <v>58</v>
      </c>
      <c r="D162" s="18" t="s">
        <v>62</v>
      </c>
      <c r="E162" s="12" t="s">
        <v>17</v>
      </c>
      <c r="F162" s="12" t="s">
        <v>20</v>
      </c>
      <c r="G162" s="14">
        <v>44929</v>
      </c>
      <c r="H162" s="14">
        <v>45110</v>
      </c>
      <c r="I162" s="15">
        <v>50000</v>
      </c>
      <c r="J162" s="15">
        <v>0</v>
      </c>
      <c r="K162" s="16">
        <f>+I162</f>
        <v>50000</v>
      </c>
      <c r="L162" s="15">
        <v>1435</v>
      </c>
      <c r="M162" s="15">
        <v>1854</v>
      </c>
      <c r="N162" s="15">
        <v>1520</v>
      </c>
      <c r="O162" s="15">
        <v>0</v>
      </c>
      <c r="P162" s="15">
        <f t="shared" si="97"/>
        <v>4809</v>
      </c>
      <c r="Q162" s="16">
        <f t="shared" si="98"/>
        <v>45191</v>
      </c>
      <c r="R162" s="39"/>
    </row>
    <row r="163" spans="1:18" s="17" customFormat="1" ht="45" customHeight="1" x14ac:dyDescent="0.25">
      <c r="A163" s="40">
        <v>157</v>
      </c>
      <c r="B163" s="13" t="s">
        <v>356</v>
      </c>
      <c r="C163" s="13" t="s">
        <v>58</v>
      </c>
      <c r="D163" s="18" t="s">
        <v>363</v>
      </c>
      <c r="E163" s="12" t="s">
        <v>17</v>
      </c>
      <c r="F163" s="12" t="s">
        <v>20</v>
      </c>
      <c r="G163" s="14">
        <v>45078</v>
      </c>
      <c r="H163" s="14">
        <v>45261</v>
      </c>
      <c r="I163" s="15">
        <v>50000</v>
      </c>
      <c r="J163" s="15">
        <v>0</v>
      </c>
      <c r="K163" s="16">
        <f>+I163</f>
        <v>50000</v>
      </c>
      <c r="L163" s="15">
        <v>1435</v>
      </c>
      <c r="M163" s="15">
        <v>1854</v>
      </c>
      <c r="N163" s="15">
        <v>1520</v>
      </c>
      <c r="O163" s="15">
        <v>0</v>
      </c>
      <c r="P163" s="15">
        <f t="shared" ref="P163" si="99">+L163+M163+N163+O163</f>
        <v>4809</v>
      </c>
      <c r="Q163" s="16">
        <f t="shared" ref="Q163" si="100">+K163-P163</f>
        <v>45191</v>
      </c>
      <c r="R163" s="39"/>
    </row>
    <row r="164" spans="1:18" s="17" customFormat="1" ht="45" customHeight="1" x14ac:dyDescent="0.25">
      <c r="A164" s="40">
        <v>158</v>
      </c>
      <c r="B164" s="13" t="s">
        <v>275</v>
      </c>
      <c r="C164" s="13" t="s">
        <v>58</v>
      </c>
      <c r="D164" s="18" t="s">
        <v>27</v>
      </c>
      <c r="E164" s="12" t="s">
        <v>17</v>
      </c>
      <c r="F164" s="12" t="s">
        <v>18</v>
      </c>
      <c r="G164" s="14">
        <v>44986</v>
      </c>
      <c r="H164" s="14">
        <v>45170</v>
      </c>
      <c r="I164" s="15">
        <v>45000</v>
      </c>
      <c r="J164" s="15">
        <v>0</v>
      </c>
      <c r="K164" s="16">
        <f t="shared" si="96"/>
        <v>45000</v>
      </c>
      <c r="L164" s="15">
        <v>1291.5</v>
      </c>
      <c r="M164" s="15">
        <v>1148.32</v>
      </c>
      <c r="N164" s="15">
        <v>1368</v>
      </c>
      <c r="O164" s="15">
        <v>0</v>
      </c>
      <c r="P164" s="15">
        <f t="shared" si="97"/>
        <v>3807.8199999999997</v>
      </c>
      <c r="Q164" s="16">
        <f t="shared" si="98"/>
        <v>41192.18</v>
      </c>
      <c r="R164" s="39">
        <f t="shared" si="61"/>
        <v>0</v>
      </c>
    </row>
    <row r="165" spans="1:18" s="17" customFormat="1" ht="45" customHeight="1" x14ac:dyDescent="0.25">
      <c r="A165" s="40">
        <v>159</v>
      </c>
      <c r="B165" s="13" t="s">
        <v>164</v>
      </c>
      <c r="C165" s="13" t="s">
        <v>58</v>
      </c>
      <c r="D165" s="18" t="s">
        <v>27</v>
      </c>
      <c r="E165" s="12" t="s">
        <v>17</v>
      </c>
      <c r="F165" s="12" t="s">
        <v>18</v>
      </c>
      <c r="G165" s="14">
        <v>45017</v>
      </c>
      <c r="H165" s="14">
        <v>45200</v>
      </c>
      <c r="I165" s="15">
        <v>40000</v>
      </c>
      <c r="J165" s="15">
        <v>0</v>
      </c>
      <c r="K165" s="16">
        <f t="shared" si="96"/>
        <v>40000</v>
      </c>
      <c r="L165" s="15">
        <v>1148</v>
      </c>
      <c r="M165" s="15">
        <v>442.65</v>
      </c>
      <c r="N165" s="15">
        <v>1216</v>
      </c>
      <c r="O165" s="15">
        <v>0</v>
      </c>
      <c r="P165" s="15">
        <f t="shared" si="97"/>
        <v>2806.65</v>
      </c>
      <c r="Q165" s="16">
        <f t="shared" si="98"/>
        <v>37193.35</v>
      </c>
      <c r="R165" s="39">
        <f t="shared" si="61"/>
        <v>0</v>
      </c>
    </row>
    <row r="166" spans="1:18" s="17" customFormat="1" ht="45" customHeight="1" x14ac:dyDescent="0.25">
      <c r="A166" s="40">
        <v>160</v>
      </c>
      <c r="B166" s="13" t="s">
        <v>72</v>
      </c>
      <c r="C166" s="13" t="s">
        <v>58</v>
      </c>
      <c r="D166" s="18" t="s">
        <v>27</v>
      </c>
      <c r="E166" s="12" t="s">
        <v>17</v>
      </c>
      <c r="F166" s="12" t="s">
        <v>18</v>
      </c>
      <c r="G166" s="14">
        <v>44929</v>
      </c>
      <c r="H166" s="14">
        <v>45110</v>
      </c>
      <c r="I166" s="15">
        <v>40000</v>
      </c>
      <c r="J166" s="15">
        <v>0</v>
      </c>
      <c r="K166" s="16">
        <f t="shared" si="96"/>
        <v>40000</v>
      </c>
      <c r="L166" s="15">
        <v>1148</v>
      </c>
      <c r="M166" s="15">
        <v>442.65</v>
      </c>
      <c r="N166" s="15">
        <v>1216</v>
      </c>
      <c r="O166" s="15">
        <v>0</v>
      </c>
      <c r="P166" s="15">
        <f t="shared" si="97"/>
        <v>2806.65</v>
      </c>
      <c r="Q166" s="16">
        <f t="shared" si="98"/>
        <v>37193.35</v>
      </c>
      <c r="R166" s="39">
        <f t="shared" si="61"/>
        <v>0</v>
      </c>
    </row>
    <row r="167" spans="1:18" s="17" customFormat="1" ht="45" customHeight="1" x14ac:dyDescent="0.25">
      <c r="A167" s="40">
        <v>161</v>
      </c>
      <c r="B167" s="13" t="s">
        <v>141</v>
      </c>
      <c r="C167" s="13" t="s">
        <v>58</v>
      </c>
      <c r="D167" s="18" t="s">
        <v>27</v>
      </c>
      <c r="E167" s="12" t="s">
        <v>17</v>
      </c>
      <c r="F167" s="12" t="s">
        <v>18</v>
      </c>
      <c r="G167" s="14">
        <v>44986</v>
      </c>
      <c r="H167" s="14">
        <v>45170</v>
      </c>
      <c r="I167" s="15">
        <v>40000</v>
      </c>
      <c r="J167" s="15">
        <v>0</v>
      </c>
      <c r="K167" s="16">
        <f t="shared" si="96"/>
        <v>40000</v>
      </c>
      <c r="L167" s="15">
        <v>1148</v>
      </c>
      <c r="M167" s="15">
        <v>442.65</v>
      </c>
      <c r="N167" s="15">
        <v>1216</v>
      </c>
      <c r="O167" s="15">
        <v>0</v>
      </c>
      <c r="P167" s="15">
        <f t="shared" si="97"/>
        <v>2806.65</v>
      </c>
      <c r="Q167" s="16">
        <f t="shared" si="98"/>
        <v>37193.35</v>
      </c>
      <c r="R167" s="39">
        <f t="shared" si="61"/>
        <v>0</v>
      </c>
    </row>
    <row r="168" spans="1:18" s="17" customFormat="1" ht="45" customHeight="1" x14ac:dyDescent="0.25">
      <c r="A168" s="40">
        <v>162</v>
      </c>
      <c r="B168" s="13" t="s">
        <v>276</v>
      </c>
      <c r="C168" s="13" t="s">
        <v>58</v>
      </c>
      <c r="D168" s="18" t="s">
        <v>27</v>
      </c>
      <c r="E168" s="12" t="s">
        <v>17</v>
      </c>
      <c r="F168" s="12" t="s">
        <v>18</v>
      </c>
      <c r="G168" s="14">
        <v>44986</v>
      </c>
      <c r="H168" s="14">
        <v>45170</v>
      </c>
      <c r="I168" s="15">
        <v>40000</v>
      </c>
      <c r="J168" s="15">
        <v>0</v>
      </c>
      <c r="K168" s="16">
        <f t="shared" si="96"/>
        <v>40000</v>
      </c>
      <c r="L168" s="15">
        <v>1148</v>
      </c>
      <c r="M168" s="15">
        <v>442.65</v>
      </c>
      <c r="N168" s="15">
        <v>1216</v>
      </c>
      <c r="O168" s="15">
        <v>0</v>
      </c>
      <c r="P168" s="15">
        <f t="shared" si="97"/>
        <v>2806.65</v>
      </c>
      <c r="Q168" s="16">
        <f t="shared" si="98"/>
        <v>37193.35</v>
      </c>
      <c r="R168" s="39"/>
    </row>
    <row r="169" spans="1:18" s="17" customFormat="1" ht="45" customHeight="1" x14ac:dyDescent="0.25">
      <c r="A169" s="40">
        <v>163</v>
      </c>
      <c r="B169" s="13" t="s">
        <v>315</v>
      </c>
      <c r="C169" s="13" t="s">
        <v>58</v>
      </c>
      <c r="D169" s="18" t="s">
        <v>27</v>
      </c>
      <c r="E169" s="12" t="s">
        <v>17</v>
      </c>
      <c r="F169" s="12" t="s">
        <v>18</v>
      </c>
      <c r="G169" s="14">
        <v>45047</v>
      </c>
      <c r="H169" s="14">
        <v>45231</v>
      </c>
      <c r="I169" s="15">
        <v>40000</v>
      </c>
      <c r="J169" s="15">
        <v>0</v>
      </c>
      <c r="K169" s="16">
        <f t="shared" ref="K169" si="101">+I169</f>
        <v>40000</v>
      </c>
      <c r="L169" s="15">
        <v>1148</v>
      </c>
      <c r="M169" s="15">
        <v>442.65</v>
      </c>
      <c r="N169" s="15">
        <v>1216</v>
      </c>
      <c r="O169" s="15">
        <v>0</v>
      </c>
      <c r="P169" s="15">
        <f t="shared" ref="P169" si="102">+L169+M169+N169+O169</f>
        <v>2806.65</v>
      </c>
      <c r="Q169" s="16">
        <f t="shared" ref="Q169" si="103">+K169-P169</f>
        <v>37193.35</v>
      </c>
      <c r="R169" s="39"/>
    </row>
    <row r="170" spans="1:18" s="17" customFormat="1" ht="45" customHeight="1" x14ac:dyDescent="0.25">
      <c r="A170" s="40">
        <v>164</v>
      </c>
      <c r="B170" s="13" t="s">
        <v>238</v>
      </c>
      <c r="C170" s="13" t="s">
        <v>58</v>
      </c>
      <c r="D170" s="18" t="s">
        <v>27</v>
      </c>
      <c r="E170" s="12" t="s">
        <v>17</v>
      </c>
      <c r="F170" s="12" t="s">
        <v>18</v>
      </c>
      <c r="G170" s="14">
        <v>44929</v>
      </c>
      <c r="H170" s="14">
        <v>45110</v>
      </c>
      <c r="I170" s="15">
        <v>40000</v>
      </c>
      <c r="J170" s="15">
        <v>0</v>
      </c>
      <c r="K170" s="16">
        <f t="shared" si="96"/>
        <v>40000</v>
      </c>
      <c r="L170" s="15">
        <v>1148</v>
      </c>
      <c r="M170" s="15">
        <v>442.65</v>
      </c>
      <c r="N170" s="15">
        <v>1216</v>
      </c>
      <c r="O170" s="15">
        <v>0</v>
      </c>
      <c r="P170" s="15">
        <f t="shared" si="97"/>
        <v>2806.65</v>
      </c>
      <c r="Q170" s="16">
        <f t="shared" si="98"/>
        <v>37193.35</v>
      </c>
      <c r="R170" s="39">
        <f t="shared" si="61"/>
        <v>0</v>
      </c>
    </row>
    <row r="171" spans="1:18" s="17" customFormat="1" ht="45" customHeight="1" x14ac:dyDescent="0.25">
      <c r="A171" s="40">
        <v>165</v>
      </c>
      <c r="B171" s="13" t="s">
        <v>239</v>
      </c>
      <c r="C171" s="13" t="s">
        <v>58</v>
      </c>
      <c r="D171" s="18" t="s">
        <v>71</v>
      </c>
      <c r="E171" s="12" t="s">
        <v>17</v>
      </c>
      <c r="F171" s="12" t="s">
        <v>18</v>
      </c>
      <c r="G171" s="14">
        <v>44929</v>
      </c>
      <c r="H171" s="14">
        <v>45110</v>
      </c>
      <c r="I171" s="15">
        <v>40000</v>
      </c>
      <c r="J171" s="15">
        <v>0</v>
      </c>
      <c r="K171" s="16">
        <f t="shared" si="96"/>
        <v>40000</v>
      </c>
      <c r="L171" s="15">
        <v>1148</v>
      </c>
      <c r="M171" s="15">
        <v>442.65</v>
      </c>
      <c r="N171" s="15">
        <v>1216</v>
      </c>
      <c r="O171" s="15">
        <v>0</v>
      </c>
      <c r="P171" s="15">
        <f t="shared" si="97"/>
        <v>2806.65</v>
      </c>
      <c r="Q171" s="16">
        <f t="shared" si="98"/>
        <v>37193.35</v>
      </c>
      <c r="R171" s="39">
        <f t="shared" si="61"/>
        <v>0</v>
      </c>
    </row>
    <row r="172" spans="1:18" s="17" customFormat="1" ht="45" customHeight="1" x14ac:dyDescent="0.25">
      <c r="A172" s="40">
        <v>166</v>
      </c>
      <c r="B172" s="13" t="s">
        <v>174</v>
      </c>
      <c r="C172" s="13" t="s">
        <v>58</v>
      </c>
      <c r="D172" s="18" t="s">
        <v>25</v>
      </c>
      <c r="E172" s="12" t="s">
        <v>17</v>
      </c>
      <c r="F172" s="12" t="s">
        <v>18</v>
      </c>
      <c r="G172" s="14">
        <v>45017</v>
      </c>
      <c r="H172" s="14">
        <v>45200</v>
      </c>
      <c r="I172" s="15">
        <v>30000</v>
      </c>
      <c r="J172" s="15">
        <v>0</v>
      </c>
      <c r="K172" s="16">
        <f t="shared" si="96"/>
        <v>30000</v>
      </c>
      <c r="L172" s="15">
        <v>861</v>
      </c>
      <c r="M172" s="15">
        <v>0</v>
      </c>
      <c r="N172" s="15">
        <v>912</v>
      </c>
      <c r="O172" s="15">
        <v>0</v>
      </c>
      <c r="P172" s="15">
        <f t="shared" si="97"/>
        <v>1773</v>
      </c>
      <c r="Q172" s="16">
        <f t="shared" si="98"/>
        <v>28227</v>
      </c>
      <c r="R172" s="39">
        <f t="shared" si="61"/>
        <v>0</v>
      </c>
    </row>
    <row r="173" spans="1:18" s="17" customFormat="1" ht="45" customHeight="1" x14ac:dyDescent="0.25">
      <c r="A173" s="40">
        <v>167</v>
      </c>
      <c r="B173" s="13" t="s">
        <v>101</v>
      </c>
      <c r="C173" s="13" t="s">
        <v>58</v>
      </c>
      <c r="D173" s="18" t="s">
        <v>102</v>
      </c>
      <c r="E173" s="12" t="s">
        <v>17</v>
      </c>
      <c r="F173" s="12" t="s">
        <v>18</v>
      </c>
      <c r="G173" s="14">
        <v>44958</v>
      </c>
      <c r="H173" s="14">
        <v>45139</v>
      </c>
      <c r="I173" s="15">
        <v>25000</v>
      </c>
      <c r="J173" s="15">
        <v>0</v>
      </c>
      <c r="K173" s="16">
        <f t="shared" si="96"/>
        <v>25000</v>
      </c>
      <c r="L173" s="15">
        <v>717.5</v>
      </c>
      <c r="M173" s="15">
        <v>0</v>
      </c>
      <c r="N173" s="15">
        <v>760</v>
      </c>
      <c r="O173" s="15">
        <v>0</v>
      </c>
      <c r="P173" s="15">
        <f t="shared" si="97"/>
        <v>1477.5</v>
      </c>
      <c r="Q173" s="16">
        <f t="shared" si="98"/>
        <v>23522.5</v>
      </c>
      <c r="R173" s="39">
        <f t="shared" si="61"/>
        <v>0</v>
      </c>
    </row>
    <row r="174" spans="1:18" s="17" customFormat="1" ht="45" customHeight="1" x14ac:dyDescent="0.25">
      <c r="A174" s="40">
        <v>168</v>
      </c>
      <c r="B174" s="13" t="s">
        <v>189</v>
      </c>
      <c r="C174" s="13" t="s">
        <v>58</v>
      </c>
      <c r="D174" s="18" t="s">
        <v>22</v>
      </c>
      <c r="E174" s="12" t="s">
        <v>17</v>
      </c>
      <c r="F174" s="12" t="s">
        <v>20</v>
      </c>
      <c r="G174" s="14">
        <v>45047</v>
      </c>
      <c r="H174" s="14">
        <v>45231</v>
      </c>
      <c r="I174" s="15">
        <v>20000</v>
      </c>
      <c r="J174" s="15">
        <v>0</v>
      </c>
      <c r="K174" s="16">
        <f t="shared" si="96"/>
        <v>20000</v>
      </c>
      <c r="L174" s="15">
        <v>574</v>
      </c>
      <c r="M174" s="15">
        <v>0</v>
      </c>
      <c r="N174" s="15">
        <v>608</v>
      </c>
      <c r="O174" s="15">
        <v>0</v>
      </c>
      <c r="P174" s="15">
        <f t="shared" si="97"/>
        <v>1182</v>
      </c>
      <c r="Q174" s="16">
        <f t="shared" si="98"/>
        <v>18818</v>
      </c>
      <c r="R174" s="39">
        <f t="shared" si="61"/>
        <v>0</v>
      </c>
    </row>
    <row r="175" spans="1:18" s="17" customFormat="1" ht="45" customHeight="1" x14ac:dyDescent="0.25">
      <c r="A175" s="40">
        <v>169</v>
      </c>
      <c r="B175" s="13" t="s">
        <v>259</v>
      </c>
      <c r="C175" s="13" t="s">
        <v>58</v>
      </c>
      <c r="D175" s="18" t="s">
        <v>61</v>
      </c>
      <c r="E175" s="12" t="s">
        <v>17</v>
      </c>
      <c r="F175" s="12" t="s">
        <v>18</v>
      </c>
      <c r="G175" s="14">
        <v>44958</v>
      </c>
      <c r="H175" s="14">
        <v>45139</v>
      </c>
      <c r="I175" s="15">
        <v>20000</v>
      </c>
      <c r="J175" s="15">
        <v>0</v>
      </c>
      <c r="K175" s="16">
        <f t="shared" si="96"/>
        <v>20000</v>
      </c>
      <c r="L175" s="15">
        <v>574</v>
      </c>
      <c r="M175" s="15">
        <v>0</v>
      </c>
      <c r="N175" s="15">
        <v>608</v>
      </c>
      <c r="O175" s="15">
        <v>0</v>
      </c>
      <c r="P175" s="15">
        <f t="shared" si="97"/>
        <v>1182</v>
      </c>
      <c r="Q175" s="16">
        <f t="shared" si="98"/>
        <v>18818</v>
      </c>
      <c r="R175" s="39">
        <f t="shared" si="61"/>
        <v>0</v>
      </c>
    </row>
    <row r="176" spans="1:18" s="17" customFormat="1" ht="45" customHeight="1" x14ac:dyDescent="0.25">
      <c r="A176" s="40">
        <v>170</v>
      </c>
      <c r="B176" s="13" t="s">
        <v>316</v>
      </c>
      <c r="C176" s="13" t="s">
        <v>58</v>
      </c>
      <c r="D176" s="18" t="s">
        <v>61</v>
      </c>
      <c r="E176" s="12" t="s">
        <v>17</v>
      </c>
      <c r="F176" s="12" t="s">
        <v>18</v>
      </c>
      <c r="G176" s="14">
        <v>45047</v>
      </c>
      <c r="H176" s="14">
        <v>45231</v>
      </c>
      <c r="I176" s="15">
        <v>15000</v>
      </c>
      <c r="J176" s="15">
        <v>0</v>
      </c>
      <c r="K176" s="16">
        <f>+I176</f>
        <v>15000</v>
      </c>
      <c r="L176" s="15">
        <v>430.5</v>
      </c>
      <c r="M176" s="15">
        <v>0</v>
      </c>
      <c r="N176" s="15">
        <v>456</v>
      </c>
      <c r="O176" s="15">
        <v>0</v>
      </c>
      <c r="P176" s="15">
        <f t="shared" si="97"/>
        <v>886.5</v>
      </c>
      <c r="Q176" s="16">
        <f t="shared" si="98"/>
        <v>14113.5</v>
      </c>
      <c r="R176" s="39"/>
    </row>
    <row r="177" spans="1:18" s="17" customFormat="1" ht="45" customHeight="1" x14ac:dyDescent="0.25">
      <c r="A177" s="40">
        <v>171</v>
      </c>
      <c r="B177" s="13" t="s">
        <v>317</v>
      </c>
      <c r="C177" s="13" t="s">
        <v>58</v>
      </c>
      <c r="D177" s="18" t="s">
        <v>24</v>
      </c>
      <c r="E177" s="12" t="s">
        <v>17</v>
      </c>
      <c r="F177" s="12" t="s">
        <v>18</v>
      </c>
      <c r="G177" s="14">
        <v>45047</v>
      </c>
      <c r="H177" s="14">
        <v>45231</v>
      </c>
      <c r="I177" s="15">
        <v>15000</v>
      </c>
      <c r="J177" s="15">
        <v>0</v>
      </c>
      <c r="K177" s="16">
        <f>+I177</f>
        <v>15000</v>
      </c>
      <c r="L177" s="15">
        <v>430.5</v>
      </c>
      <c r="M177" s="15">
        <v>0</v>
      </c>
      <c r="N177" s="15">
        <v>456</v>
      </c>
      <c r="O177" s="15">
        <v>0</v>
      </c>
      <c r="P177" s="15">
        <f t="shared" ref="P177" si="104">+L177+M177+N177+O177</f>
        <v>886.5</v>
      </c>
      <c r="Q177" s="16">
        <f t="shared" ref="Q177" si="105">+K177-P177</f>
        <v>14113.5</v>
      </c>
      <c r="R177" s="39"/>
    </row>
    <row r="178" spans="1:18" s="17" customFormat="1" ht="45" customHeight="1" x14ac:dyDescent="0.25">
      <c r="A178" s="40">
        <v>172</v>
      </c>
      <c r="B178" s="13" t="s">
        <v>357</v>
      </c>
      <c r="C178" s="13" t="s">
        <v>58</v>
      </c>
      <c r="D178" s="18" t="s">
        <v>355</v>
      </c>
      <c r="E178" s="12" t="s">
        <v>17</v>
      </c>
      <c r="F178" s="12" t="s">
        <v>18</v>
      </c>
      <c r="G178" s="14">
        <v>45078</v>
      </c>
      <c r="H178" s="14">
        <v>45261</v>
      </c>
      <c r="I178" s="15">
        <v>15000</v>
      </c>
      <c r="J178" s="15">
        <v>0</v>
      </c>
      <c r="K178" s="16">
        <f>+I178</f>
        <v>15000</v>
      </c>
      <c r="L178" s="15">
        <v>430.5</v>
      </c>
      <c r="M178" s="15">
        <v>0</v>
      </c>
      <c r="N178" s="15">
        <v>456</v>
      </c>
      <c r="O178" s="15">
        <v>0</v>
      </c>
      <c r="P178" s="15">
        <f t="shared" ref="P178" si="106">+L178+M178+N178+O178</f>
        <v>886.5</v>
      </c>
      <c r="Q178" s="16">
        <f t="shared" ref="Q178" si="107">+K178-P178</f>
        <v>14113.5</v>
      </c>
      <c r="R178" s="39"/>
    </row>
    <row r="179" spans="1:18" s="17" customFormat="1" ht="45" customHeight="1" x14ac:dyDescent="0.25">
      <c r="A179" s="40">
        <v>173</v>
      </c>
      <c r="B179" s="13" t="s">
        <v>264</v>
      </c>
      <c r="C179" s="13" t="s">
        <v>279</v>
      </c>
      <c r="D179" s="18" t="s">
        <v>27</v>
      </c>
      <c r="E179" s="12" t="s">
        <v>17</v>
      </c>
      <c r="F179" s="12" t="s">
        <v>18</v>
      </c>
      <c r="G179" s="14">
        <v>44958</v>
      </c>
      <c r="H179" s="14">
        <v>45139</v>
      </c>
      <c r="I179" s="15">
        <v>40000</v>
      </c>
      <c r="J179" s="15">
        <v>0</v>
      </c>
      <c r="K179" s="16">
        <f t="shared" ref="K179" si="108">+I179</f>
        <v>40000</v>
      </c>
      <c r="L179" s="15">
        <v>1148</v>
      </c>
      <c r="M179" s="15">
        <v>442.65</v>
      </c>
      <c r="N179" s="15">
        <v>1216</v>
      </c>
      <c r="O179" s="15">
        <v>0</v>
      </c>
      <c r="P179" s="15">
        <f t="shared" si="97"/>
        <v>2806.65</v>
      </c>
      <c r="Q179" s="16">
        <f t="shared" ref="Q179:Q236" si="109">+K179-P179</f>
        <v>37193.35</v>
      </c>
      <c r="R179" s="39">
        <f>+I179-K179</f>
        <v>0</v>
      </c>
    </row>
    <row r="180" spans="1:18" s="17" customFormat="1" ht="45" customHeight="1" x14ac:dyDescent="0.25">
      <c r="A180" s="40">
        <v>174</v>
      </c>
      <c r="B180" s="13" t="s">
        <v>166</v>
      </c>
      <c r="C180" s="13" t="s">
        <v>279</v>
      </c>
      <c r="D180" s="18" t="s">
        <v>27</v>
      </c>
      <c r="E180" s="12" t="s">
        <v>17</v>
      </c>
      <c r="F180" s="12" t="s">
        <v>20</v>
      </c>
      <c r="G180" s="14">
        <v>45017</v>
      </c>
      <c r="H180" s="14">
        <v>45200</v>
      </c>
      <c r="I180" s="15">
        <v>40000</v>
      </c>
      <c r="J180" s="15">
        <v>0</v>
      </c>
      <c r="K180" s="16">
        <f>+I180</f>
        <v>40000</v>
      </c>
      <c r="L180" s="15">
        <v>1148</v>
      </c>
      <c r="M180" s="15">
        <v>442.65</v>
      </c>
      <c r="N180" s="15">
        <v>1216</v>
      </c>
      <c r="O180" s="15">
        <v>0</v>
      </c>
      <c r="P180" s="15">
        <f t="shared" si="97"/>
        <v>2806.65</v>
      </c>
      <c r="Q180" s="16">
        <f t="shared" si="109"/>
        <v>37193.35</v>
      </c>
      <c r="R180" s="39">
        <f>+I180-K180</f>
        <v>0</v>
      </c>
    </row>
    <row r="181" spans="1:18" s="17" customFormat="1" ht="45" customHeight="1" x14ac:dyDescent="0.25">
      <c r="A181" s="40">
        <v>175</v>
      </c>
      <c r="B181" s="13" t="s">
        <v>142</v>
      </c>
      <c r="C181" s="13" t="s">
        <v>52</v>
      </c>
      <c r="D181" s="18" t="s">
        <v>143</v>
      </c>
      <c r="E181" s="12" t="s">
        <v>17</v>
      </c>
      <c r="F181" s="12" t="s">
        <v>20</v>
      </c>
      <c r="G181" s="14">
        <v>44986</v>
      </c>
      <c r="H181" s="14">
        <v>45170</v>
      </c>
      <c r="I181" s="15">
        <v>93400</v>
      </c>
      <c r="J181" s="15"/>
      <c r="K181" s="16">
        <f t="shared" si="95"/>
        <v>93400</v>
      </c>
      <c r="L181" s="15">
        <v>2680.58</v>
      </c>
      <c r="M181" s="15">
        <v>10552.95</v>
      </c>
      <c r="N181" s="15">
        <v>2839.36</v>
      </c>
      <c r="O181" s="15"/>
      <c r="P181" s="15">
        <f t="shared" si="60"/>
        <v>16072.890000000001</v>
      </c>
      <c r="Q181" s="16">
        <f t="shared" si="109"/>
        <v>77327.11</v>
      </c>
      <c r="R181" s="39">
        <f t="shared" si="61"/>
        <v>0</v>
      </c>
    </row>
    <row r="182" spans="1:18" s="17" customFormat="1" ht="45" customHeight="1" x14ac:dyDescent="0.25">
      <c r="A182" s="40">
        <v>176</v>
      </c>
      <c r="B182" s="13" t="s">
        <v>144</v>
      </c>
      <c r="C182" s="13" t="s">
        <v>52</v>
      </c>
      <c r="D182" s="18" t="s">
        <v>143</v>
      </c>
      <c r="E182" s="12" t="s">
        <v>17</v>
      </c>
      <c r="F182" s="12" t="s">
        <v>20</v>
      </c>
      <c r="G182" s="14">
        <v>44986</v>
      </c>
      <c r="H182" s="14">
        <v>45170</v>
      </c>
      <c r="I182" s="15">
        <v>88500</v>
      </c>
      <c r="J182" s="15"/>
      <c r="K182" s="16">
        <f t="shared" si="95"/>
        <v>88500</v>
      </c>
      <c r="L182" s="15">
        <v>2539.9499999999998</v>
      </c>
      <c r="M182" s="15">
        <v>9400.35</v>
      </c>
      <c r="N182" s="15">
        <v>2690.4</v>
      </c>
      <c r="O182" s="15"/>
      <c r="P182" s="15">
        <f t="shared" ref="P182:P236" si="110">+L182+M182+N182+O182</f>
        <v>14630.699999999999</v>
      </c>
      <c r="Q182" s="16">
        <f t="shared" si="109"/>
        <v>73869.3</v>
      </c>
      <c r="R182" s="39">
        <f t="shared" ref="R182:R236" si="111">+I182-K182</f>
        <v>0</v>
      </c>
    </row>
    <row r="183" spans="1:18" s="17" customFormat="1" ht="45" customHeight="1" x14ac:dyDescent="0.25">
      <c r="A183" s="40">
        <v>177</v>
      </c>
      <c r="B183" s="13" t="s">
        <v>145</v>
      </c>
      <c r="C183" s="13" t="s">
        <v>52</v>
      </c>
      <c r="D183" s="18" t="s">
        <v>143</v>
      </c>
      <c r="E183" s="12" t="s">
        <v>17</v>
      </c>
      <c r="F183" s="12" t="s">
        <v>18</v>
      </c>
      <c r="G183" s="14">
        <v>44986</v>
      </c>
      <c r="H183" s="14">
        <v>45170</v>
      </c>
      <c r="I183" s="15">
        <v>83600</v>
      </c>
      <c r="J183" s="15"/>
      <c r="K183" s="16">
        <f t="shared" si="95"/>
        <v>83600</v>
      </c>
      <c r="L183" s="15">
        <v>2399.3200000000002</v>
      </c>
      <c r="M183" s="15">
        <v>8247.75</v>
      </c>
      <c r="N183" s="15">
        <v>2541.44</v>
      </c>
      <c r="O183" s="15"/>
      <c r="P183" s="15">
        <f t="shared" si="110"/>
        <v>13188.51</v>
      </c>
      <c r="Q183" s="16">
        <f t="shared" si="109"/>
        <v>70411.490000000005</v>
      </c>
      <c r="R183" s="39">
        <f t="shared" si="111"/>
        <v>0</v>
      </c>
    </row>
    <row r="184" spans="1:18" s="17" customFormat="1" ht="45" customHeight="1" x14ac:dyDescent="0.25">
      <c r="A184" s="40">
        <v>178</v>
      </c>
      <c r="B184" s="13" t="s">
        <v>146</v>
      </c>
      <c r="C184" s="13" t="s">
        <v>52</v>
      </c>
      <c r="D184" s="18" t="s">
        <v>143</v>
      </c>
      <c r="E184" s="12" t="s">
        <v>17</v>
      </c>
      <c r="F184" s="12" t="s">
        <v>18</v>
      </c>
      <c r="G184" s="14">
        <v>44986</v>
      </c>
      <c r="H184" s="14">
        <v>45170</v>
      </c>
      <c r="I184" s="15">
        <v>80600</v>
      </c>
      <c r="J184" s="15"/>
      <c r="K184" s="16">
        <f t="shared" si="95"/>
        <v>80600</v>
      </c>
      <c r="L184" s="15">
        <v>2313.2199999999998</v>
      </c>
      <c r="M184" s="15">
        <v>7542.07</v>
      </c>
      <c r="N184" s="15">
        <v>2450.2399999999998</v>
      </c>
      <c r="O184" s="15"/>
      <c r="P184" s="15">
        <f t="shared" si="110"/>
        <v>12305.529999999999</v>
      </c>
      <c r="Q184" s="16">
        <f t="shared" si="109"/>
        <v>68294.47</v>
      </c>
      <c r="R184" s="39">
        <f t="shared" si="111"/>
        <v>0</v>
      </c>
    </row>
    <row r="185" spans="1:18" s="17" customFormat="1" ht="45" customHeight="1" x14ac:dyDescent="0.25">
      <c r="A185" s="40">
        <v>179</v>
      </c>
      <c r="B185" s="13" t="s">
        <v>147</v>
      </c>
      <c r="C185" s="13" t="s">
        <v>52</v>
      </c>
      <c r="D185" s="18" t="s">
        <v>143</v>
      </c>
      <c r="E185" s="12" t="s">
        <v>17</v>
      </c>
      <c r="F185" s="12" t="s">
        <v>18</v>
      </c>
      <c r="G185" s="14">
        <v>44986</v>
      </c>
      <c r="H185" s="14">
        <v>45170</v>
      </c>
      <c r="I185" s="15">
        <v>73700</v>
      </c>
      <c r="J185" s="15"/>
      <c r="K185" s="16">
        <f t="shared" si="95"/>
        <v>73700</v>
      </c>
      <c r="L185" s="15">
        <v>2115.19</v>
      </c>
      <c r="M185" s="15">
        <v>6064.72</v>
      </c>
      <c r="N185" s="15">
        <v>2240.48</v>
      </c>
      <c r="O185" s="15"/>
      <c r="P185" s="15">
        <f t="shared" si="110"/>
        <v>10420.39</v>
      </c>
      <c r="Q185" s="16">
        <f t="shared" si="109"/>
        <v>63279.61</v>
      </c>
      <c r="R185" s="39">
        <f t="shared" si="111"/>
        <v>0</v>
      </c>
    </row>
    <row r="186" spans="1:18" s="17" customFormat="1" ht="45" customHeight="1" x14ac:dyDescent="0.25">
      <c r="A186" s="40">
        <v>180</v>
      </c>
      <c r="B186" s="13" t="s">
        <v>75</v>
      </c>
      <c r="C186" s="13" t="s">
        <v>52</v>
      </c>
      <c r="D186" s="18" t="s">
        <v>76</v>
      </c>
      <c r="E186" s="12" t="s">
        <v>17</v>
      </c>
      <c r="F186" s="12" t="s">
        <v>18</v>
      </c>
      <c r="G186" s="14">
        <v>44929</v>
      </c>
      <c r="H186" s="14">
        <v>45110</v>
      </c>
      <c r="I186" s="15">
        <v>50000</v>
      </c>
      <c r="J186" s="15">
        <v>0</v>
      </c>
      <c r="K186" s="16">
        <f t="shared" si="95"/>
        <v>50000</v>
      </c>
      <c r="L186" s="15">
        <v>1435</v>
      </c>
      <c r="M186" s="15">
        <v>1854</v>
      </c>
      <c r="N186" s="15">
        <v>1520</v>
      </c>
      <c r="O186" s="15">
        <v>0</v>
      </c>
      <c r="P186" s="15">
        <f t="shared" si="110"/>
        <v>4809</v>
      </c>
      <c r="Q186" s="16">
        <f t="shared" si="109"/>
        <v>45191</v>
      </c>
      <c r="R186" s="39">
        <f t="shared" si="111"/>
        <v>0</v>
      </c>
    </row>
    <row r="187" spans="1:18" s="17" customFormat="1" ht="45" customHeight="1" x14ac:dyDescent="0.25">
      <c r="A187" s="40">
        <v>181</v>
      </c>
      <c r="B187" s="13" t="s">
        <v>240</v>
      </c>
      <c r="C187" s="13" t="s">
        <v>52</v>
      </c>
      <c r="D187" s="18" t="s">
        <v>26</v>
      </c>
      <c r="E187" s="12" t="s">
        <v>17</v>
      </c>
      <c r="F187" s="12" t="s">
        <v>18</v>
      </c>
      <c r="G187" s="14">
        <v>44929</v>
      </c>
      <c r="H187" s="14">
        <v>45110</v>
      </c>
      <c r="I187" s="15">
        <v>20000</v>
      </c>
      <c r="J187" s="15">
        <v>0</v>
      </c>
      <c r="K187" s="16">
        <f t="shared" ref="K187:K189" si="112">+I187</f>
        <v>20000</v>
      </c>
      <c r="L187" s="15">
        <v>574</v>
      </c>
      <c r="M187" s="15">
        <v>0</v>
      </c>
      <c r="N187" s="15">
        <v>608</v>
      </c>
      <c r="O187" s="15">
        <v>0</v>
      </c>
      <c r="P187" s="15">
        <f t="shared" si="110"/>
        <v>1182</v>
      </c>
      <c r="Q187" s="16">
        <f t="shared" si="109"/>
        <v>18818</v>
      </c>
      <c r="R187" s="39">
        <f t="shared" si="111"/>
        <v>0</v>
      </c>
    </row>
    <row r="188" spans="1:18" s="17" customFormat="1" ht="45" customHeight="1" x14ac:dyDescent="0.25">
      <c r="A188" s="40">
        <v>182</v>
      </c>
      <c r="B188" s="13" t="s">
        <v>358</v>
      </c>
      <c r="C188" s="13" t="s">
        <v>63</v>
      </c>
      <c r="D188" s="18" t="s">
        <v>359</v>
      </c>
      <c r="E188" s="12" t="s">
        <v>17</v>
      </c>
      <c r="F188" s="12" t="s">
        <v>18</v>
      </c>
      <c r="G188" s="14">
        <v>45078</v>
      </c>
      <c r="H188" s="14">
        <v>45261</v>
      </c>
      <c r="I188" s="15">
        <v>100000</v>
      </c>
      <c r="J188" s="15">
        <v>0</v>
      </c>
      <c r="K188" s="16">
        <f t="shared" si="112"/>
        <v>100000</v>
      </c>
      <c r="L188" s="15">
        <v>2870</v>
      </c>
      <c r="M188" s="15">
        <v>12105.44</v>
      </c>
      <c r="N188" s="15">
        <v>3040</v>
      </c>
      <c r="O188" s="15"/>
      <c r="P188" s="15">
        <f t="shared" si="110"/>
        <v>18015.440000000002</v>
      </c>
      <c r="Q188" s="16">
        <f t="shared" si="109"/>
        <v>81984.56</v>
      </c>
      <c r="R188" s="39"/>
    </row>
    <row r="189" spans="1:18" s="17" customFormat="1" ht="45" customHeight="1" x14ac:dyDescent="0.25">
      <c r="A189" s="40">
        <v>183</v>
      </c>
      <c r="B189" s="13" t="s">
        <v>241</v>
      </c>
      <c r="C189" s="13" t="s">
        <v>63</v>
      </c>
      <c r="D189" s="18" t="s">
        <v>61</v>
      </c>
      <c r="E189" s="12" t="s">
        <v>17</v>
      </c>
      <c r="F189" s="12" t="s">
        <v>18</v>
      </c>
      <c r="G189" s="14">
        <v>44929</v>
      </c>
      <c r="H189" s="14">
        <v>45110</v>
      </c>
      <c r="I189" s="15">
        <v>20000</v>
      </c>
      <c r="J189" s="15">
        <v>0</v>
      </c>
      <c r="K189" s="16">
        <f t="shared" si="112"/>
        <v>20000</v>
      </c>
      <c r="L189" s="15">
        <v>574</v>
      </c>
      <c r="M189" s="15">
        <v>0</v>
      </c>
      <c r="N189" s="15">
        <v>608</v>
      </c>
      <c r="O189" s="15">
        <v>0</v>
      </c>
      <c r="P189" s="15">
        <f t="shared" si="110"/>
        <v>1182</v>
      </c>
      <c r="Q189" s="16">
        <f t="shared" si="109"/>
        <v>18818</v>
      </c>
      <c r="R189" s="39">
        <f t="shared" si="111"/>
        <v>0</v>
      </c>
    </row>
    <row r="190" spans="1:18" s="17" customFormat="1" ht="45" customHeight="1" x14ac:dyDescent="0.25">
      <c r="A190" s="40">
        <v>184</v>
      </c>
      <c r="B190" s="13" t="s">
        <v>242</v>
      </c>
      <c r="C190" s="13" t="s">
        <v>63</v>
      </c>
      <c r="D190" s="18" t="s">
        <v>83</v>
      </c>
      <c r="E190" s="12" t="s">
        <v>17</v>
      </c>
      <c r="F190" s="12" t="s">
        <v>18</v>
      </c>
      <c r="G190" s="14">
        <v>44929</v>
      </c>
      <c r="H190" s="14">
        <v>45110</v>
      </c>
      <c r="I190" s="15">
        <v>20000</v>
      </c>
      <c r="J190" s="15">
        <v>0</v>
      </c>
      <c r="K190" s="16">
        <f t="shared" ref="K190" si="113">+I190</f>
        <v>20000</v>
      </c>
      <c r="L190" s="15">
        <v>574</v>
      </c>
      <c r="M190" s="15">
        <v>0</v>
      </c>
      <c r="N190" s="15">
        <v>608</v>
      </c>
      <c r="O190" s="15">
        <v>0</v>
      </c>
      <c r="P190" s="15">
        <f t="shared" si="110"/>
        <v>1182</v>
      </c>
      <c r="Q190" s="16">
        <f t="shared" si="109"/>
        <v>18818</v>
      </c>
      <c r="R190" s="39">
        <f t="shared" si="111"/>
        <v>0</v>
      </c>
    </row>
    <row r="191" spans="1:18" s="17" customFormat="1" ht="45" customHeight="1" x14ac:dyDescent="0.25">
      <c r="A191" s="40">
        <v>185</v>
      </c>
      <c r="B191" s="13" t="s">
        <v>79</v>
      </c>
      <c r="C191" s="13" t="s">
        <v>29</v>
      </c>
      <c r="D191" s="18" t="s">
        <v>80</v>
      </c>
      <c r="E191" s="12" t="s">
        <v>17</v>
      </c>
      <c r="F191" s="12" t="s">
        <v>18</v>
      </c>
      <c r="G191" s="14">
        <v>44929</v>
      </c>
      <c r="H191" s="14">
        <v>45110</v>
      </c>
      <c r="I191" s="15">
        <v>50000</v>
      </c>
      <c r="J191" s="15">
        <v>0</v>
      </c>
      <c r="K191" s="16">
        <f t="shared" si="95"/>
        <v>50000</v>
      </c>
      <c r="L191" s="15">
        <v>1435</v>
      </c>
      <c r="M191" s="15">
        <v>1854</v>
      </c>
      <c r="N191" s="15">
        <v>1520</v>
      </c>
      <c r="O191" s="15">
        <v>0</v>
      </c>
      <c r="P191" s="15">
        <f t="shared" si="110"/>
        <v>4809</v>
      </c>
      <c r="Q191" s="16">
        <f t="shared" si="109"/>
        <v>45191</v>
      </c>
      <c r="R191" s="39">
        <f t="shared" si="111"/>
        <v>0</v>
      </c>
    </row>
    <row r="192" spans="1:18" s="17" customFormat="1" ht="45" customHeight="1" x14ac:dyDescent="0.25">
      <c r="A192" s="40">
        <v>186</v>
      </c>
      <c r="B192" s="13" t="s">
        <v>77</v>
      </c>
      <c r="C192" s="13" t="s">
        <v>29</v>
      </c>
      <c r="D192" s="18" t="s">
        <v>78</v>
      </c>
      <c r="E192" s="12" t="s">
        <v>17</v>
      </c>
      <c r="F192" s="12" t="s">
        <v>20</v>
      </c>
      <c r="G192" s="14">
        <v>44929</v>
      </c>
      <c r="H192" s="14">
        <v>45110</v>
      </c>
      <c r="I192" s="15">
        <v>40000</v>
      </c>
      <c r="J192" s="15">
        <v>0</v>
      </c>
      <c r="K192" s="16">
        <f t="shared" si="95"/>
        <v>40000</v>
      </c>
      <c r="L192" s="15">
        <v>1148</v>
      </c>
      <c r="M192" s="15">
        <v>442.65</v>
      </c>
      <c r="N192" s="15">
        <v>1216</v>
      </c>
      <c r="O192" s="15">
        <v>0</v>
      </c>
      <c r="P192" s="15">
        <f t="shared" si="110"/>
        <v>2806.65</v>
      </c>
      <c r="Q192" s="16">
        <f t="shared" si="109"/>
        <v>37193.35</v>
      </c>
      <c r="R192" s="39">
        <f t="shared" si="111"/>
        <v>0</v>
      </c>
    </row>
    <row r="193" spans="1:18" s="17" customFormat="1" ht="45" customHeight="1" x14ac:dyDescent="0.25">
      <c r="A193" s="40">
        <v>187</v>
      </c>
      <c r="B193" s="13" t="s">
        <v>360</v>
      </c>
      <c r="C193" s="13" t="s">
        <v>29</v>
      </c>
      <c r="D193" s="18" t="s">
        <v>64</v>
      </c>
      <c r="E193" s="12" t="s">
        <v>17</v>
      </c>
      <c r="F193" s="12" t="s">
        <v>20</v>
      </c>
      <c r="G193" s="14">
        <v>45078</v>
      </c>
      <c r="H193" s="14">
        <v>45261</v>
      </c>
      <c r="I193" s="15">
        <v>20000</v>
      </c>
      <c r="J193" s="15">
        <v>0</v>
      </c>
      <c r="K193" s="16">
        <f t="shared" si="95"/>
        <v>20000</v>
      </c>
      <c r="L193" s="15">
        <v>574</v>
      </c>
      <c r="M193" s="15">
        <v>0</v>
      </c>
      <c r="N193" s="15">
        <v>608</v>
      </c>
      <c r="O193" s="15">
        <v>0</v>
      </c>
      <c r="P193" s="15">
        <f t="shared" ref="P193" si="114">+L193+M193+N193+O193</f>
        <v>1182</v>
      </c>
      <c r="Q193" s="16">
        <f t="shared" ref="Q193" si="115">+K193-P193</f>
        <v>18818</v>
      </c>
      <c r="R193" s="39"/>
    </row>
    <row r="194" spans="1:18" s="17" customFormat="1" ht="45" customHeight="1" x14ac:dyDescent="0.25">
      <c r="A194" s="40">
        <v>188</v>
      </c>
      <c r="B194" s="13" t="s">
        <v>210</v>
      </c>
      <c r="C194" s="13" t="s">
        <v>47</v>
      </c>
      <c r="D194" s="18" t="s">
        <v>25</v>
      </c>
      <c r="E194" s="12" t="s">
        <v>17</v>
      </c>
      <c r="F194" s="12" t="s">
        <v>20</v>
      </c>
      <c r="G194" s="14">
        <v>45078</v>
      </c>
      <c r="H194" s="14">
        <v>45261</v>
      </c>
      <c r="I194" s="15">
        <v>30000</v>
      </c>
      <c r="J194" s="15">
        <v>0</v>
      </c>
      <c r="K194" s="16">
        <f t="shared" ref="K194" si="116">+I194</f>
        <v>30000</v>
      </c>
      <c r="L194" s="15">
        <v>861</v>
      </c>
      <c r="M194" s="15">
        <v>0</v>
      </c>
      <c r="N194" s="15">
        <v>912</v>
      </c>
      <c r="O194" s="15">
        <v>0</v>
      </c>
      <c r="P194" s="15">
        <f t="shared" si="110"/>
        <v>1773</v>
      </c>
      <c r="Q194" s="16">
        <f t="shared" si="109"/>
        <v>28227</v>
      </c>
      <c r="R194" s="39">
        <f t="shared" si="111"/>
        <v>0</v>
      </c>
    </row>
    <row r="195" spans="1:18" s="17" customFormat="1" ht="45" customHeight="1" x14ac:dyDescent="0.25">
      <c r="A195" s="40">
        <v>189</v>
      </c>
      <c r="B195" s="13" t="s">
        <v>320</v>
      </c>
      <c r="C195" s="13" t="s">
        <v>47</v>
      </c>
      <c r="D195" s="18" t="s">
        <v>319</v>
      </c>
      <c r="E195" s="12" t="s">
        <v>17</v>
      </c>
      <c r="F195" s="12" t="s">
        <v>20</v>
      </c>
      <c r="G195" s="14">
        <v>45047</v>
      </c>
      <c r="H195" s="14">
        <v>45231</v>
      </c>
      <c r="I195" s="15">
        <v>40000</v>
      </c>
      <c r="J195" s="15">
        <v>0</v>
      </c>
      <c r="K195" s="16">
        <f t="shared" ref="K195" si="117">+I195</f>
        <v>40000</v>
      </c>
      <c r="L195" s="15">
        <v>1148</v>
      </c>
      <c r="M195" s="15">
        <v>442.65</v>
      </c>
      <c r="N195" s="15">
        <v>1216</v>
      </c>
      <c r="O195" s="15">
        <v>0</v>
      </c>
      <c r="P195" s="15">
        <f t="shared" ref="P195" si="118">+L195+M195+N195+O195</f>
        <v>2806.65</v>
      </c>
      <c r="Q195" s="16">
        <f t="shared" ref="Q195" si="119">+K195-P195</f>
        <v>37193.35</v>
      </c>
      <c r="R195" s="39"/>
    </row>
    <row r="196" spans="1:18" s="17" customFormat="1" ht="45" customHeight="1" x14ac:dyDescent="0.25">
      <c r="A196" s="40">
        <v>190</v>
      </c>
      <c r="B196" s="13" t="s">
        <v>148</v>
      </c>
      <c r="C196" s="13" t="s">
        <v>48</v>
      </c>
      <c r="D196" s="18" t="s">
        <v>163</v>
      </c>
      <c r="E196" s="12" t="s">
        <v>17</v>
      </c>
      <c r="F196" s="12" t="s">
        <v>18</v>
      </c>
      <c r="G196" s="14">
        <v>44986</v>
      </c>
      <c r="H196" s="14">
        <v>45170</v>
      </c>
      <c r="I196" s="15">
        <v>40000</v>
      </c>
      <c r="J196" s="15">
        <v>0</v>
      </c>
      <c r="K196" s="16">
        <f t="shared" si="95"/>
        <v>40000</v>
      </c>
      <c r="L196" s="15">
        <v>1148</v>
      </c>
      <c r="M196" s="15">
        <v>442.65</v>
      </c>
      <c r="N196" s="15">
        <v>1216</v>
      </c>
      <c r="O196" s="15">
        <v>0</v>
      </c>
      <c r="P196" s="15">
        <f t="shared" si="110"/>
        <v>2806.65</v>
      </c>
      <c r="Q196" s="16">
        <f t="shared" si="109"/>
        <v>37193.35</v>
      </c>
      <c r="R196" s="39">
        <f t="shared" si="111"/>
        <v>0</v>
      </c>
    </row>
    <row r="197" spans="1:18" s="17" customFormat="1" ht="45" customHeight="1" x14ac:dyDescent="0.25">
      <c r="A197" s="40">
        <v>191</v>
      </c>
      <c r="B197" s="13" t="s">
        <v>165</v>
      </c>
      <c r="C197" s="13" t="s">
        <v>48</v>
      </c>
      <c r="D197" s="18" t="s">
        <v>163</v>
      </c>
      <c r="E197" s="12" t="s">
        <v>17</v>
      </c>
      <c r="F197" s="12" t="s">
        <v>20</v>
      </c>
      <c r="G197" s="14">
        <v>45017</v>
      </c>
      <c r="H197" s="14">
        <v>45200</v>
      </c>
      <c r="I197" s="15">
        <v>40000</v>
      </c>
      <c r="J197" s="15">
        <v>0</v>
      </c>
      <c r="K197" s="16">
        <f>+I197</f>
        <v>40000</v>
      </c>
      <c r="L197" s="15">
        <v>1148</v>
      </c>
      <c r="M197" s="15">
        <v>442.65</v>
      </c>
      <c r="N197" s="15">
        <v>1216</v>
      </c>
      <c r="O197" s="15">
        <v>0</v>
      </c>
      <c r="P197" s="15">
        <f t="shared" si="110"/>
        <v>2806.65</v>
      </c>
      <c r="Q197" s="16">
        <f t="shared" si="109"/>
        <v>37193.35</v>
      </c>
      <c r="R197" s="39">
        <f t="shared" si="111"/>
        <v>0</v>
      </c>
    </row>
    <row r="198" spans="1:18" s="17" customFormat="1" ht="45" customHeight="1" x14ac:dyDescent="0.25">
      <c r="A198" s="40">
        <v>192</v>
      </c>
      <c r="B198" s="13" t="s">
        <v>190</v>
      </c>
      <c r="C198" s="13" t="s">
        <v>48</v>
      </c>
      <c r="D198" s="18" t="s">
        <v>25</v>
      </c>
      <c r="E198" s="12" t="s">
        <v>17</v>
      </c>
      <c r="F198" s="12" t="s">
        <v>20</v>
      </c>
      <c r="G198" s="14">
        <v>45047</v>
      </c>
      <c r="H198" s="14">
        <v>45231</v>
      </c>
      <c r="I198" s="15">
        <v>35000</v>
      </c>
      <c r="J198" s="15">
        <v>0</v>
      </c>
      <c r="K198" s="16">
        <f t="shared" ref="K198:K199" si="120">+I198</f>
        <v>35000</v>
      </c>
      <c r="L198" s="15">
        <v>1004.5</v>
      </c>
      <c r="M198" s="15">
        <v>0</v>
      </c>
      <c r="N198" s="15">
        <v>1064</v>
      </c>
      <c r="O198" s="15">
        <v>0</v>
      </c>
      <c r="P198" s="15">
        <f t="shared" si="110"/>
        <v>2068.5</v>
      </c>
      <c r="Q198" s="16">
        <f t="shared" si="109"/>
        <v>32931.5</v>
      </c>
      <c r="R198" s="39">
        <f t="shared" si="111"/>
        <v>0</v>
      </c>
    </row>
    <row r="199" spans="1:18" s="17" customFormat="1" ht="45" customHeight="1" x14ac:dyDescent="0.25">
      <c r="A199" s="40">
        <v>193</v>
      </c>
      <c r="B199" s="13" t="s">
        <v>361</v>
      </c>
      <c r="C199" s="13" t="s">
        <v>48</v>
      </c>
      <c r="D199" s="18" t="s">
        <v>365</v>
      </c>
      <c r="E199" s="12" t="s">
        <v>17</v>
      </c>
      <c r="F199" s="12" t="s">
        <v>20</v>
      </c>
      <c r="G199" s="14">
        <v>45078</v>
      </c>
      <c r="H199" s="14">
        <v>45261</v>
      </c>
      <c r="I199" s="15">
        <v>30000</v>
      </c>
      <c r="J199" s="15">
        <v>0</v>
      </c>
      <c r="K199" s="16">
        <f t="shared" si="120"/>
        <v>30000</v>
      </c>
      <c r="L199" s="15">
        <v>861</v>
      </c>
      <c r="M199" s="15">
        <v>0</v>
      </c>
      <c r="N199" s="15">
        <v>912</v>
      </c>
      <c r="O199" s="15">
        <v>0</v>
      </c>
      <c r="P199" s="15">
        <f t="shared" ref="P199" si="121">+L199+M199+N199+O199</f>
        <v>1773</v>
      </c>
      <c r="Q199" s="16">
        <f t="shared" ref="Q199" si="122">+K199-P199</f>
        <v>28227</v>
      </c>
      <c r="R199" s="39"/>
    </row>
    <row r="200" spans="1:18" s="17" customFormat="1" ht="45" customHeight="1" x14ac:dyDescent="0.25">
      <c r="A200" s="40">
        <v>194</v>
      </c>
      <c r="B200" s="13" t="s">
        <v>277</v>
      </c>
      <c r="C200" s="13" t="s">
        <v>48</v>
      </c>
      <c r="D200" s="18" t="s">
        <v>25</v>
      </c>
      <c r="E200" s="12" t="s">
        <v>17</v>
      </c>
      <c r="F200" s="12" t="s">
        <v>18</v>
      </c>
      <c r="G200" s="14">
        <v>44986</v>
      </c>
      <c r="H200" s="14">
        <v>45170</v>
      </c>
      <c r="I200" s="15">
        <v>20000</v>
      </c>
      <c r="J200" s="15">
        <v>0</v>
      </c>
      <c r="K200" s="16">
        <f t="shared" ref="K200" si="123">+I200</f>
        <v>20000</v>
      </c>
      <c r="L200" s="15">
        <v>574</v>
      </c>
      <c r="M200" s="15">
        <v>0</v>
      </c>
      <c r="N200" s="15">
        <v>608</v>
      </c>
      <c r="O200" s="15">
        <v>0</v>
      </c>
      <c r="P200" s="15">
        <f t="shared" ref="P200" si="124">+L200+M200+N200+O200</f>
        <v>1182</v>
      </c>
      <c r="Q200" s="16">
        <f t="shared" si="109"/>
        <v>18818</v>
      </c>
      <c r="R200" s="39"/>
    </row>
    <row r="201" spans="1:18" s="17" customFormat="1" ht="45" customHeight="1" x14ac:dyDescent="0.25">
      <c r="A201" s="40">
        <v>195</v>
      </c>
      <c r="B201" s="13" t="s">
        <v>211</v>
      </c>
      <c r="C201" s="13" t="s">
        <v>48</v>
      </c>
      <c r="D201" s="18" t="s">
        <v>46</v>
      </c>
      <c r="E201" s="12" t="s">
        <v>17</v>
      </c>
      <c r="F201" s="12" t="s">
        <v>20</v>
      </c>
      <c r="G201" s="14">
        <v>45078</v>
      </c>
      <c r="H201" s="14">
        <v>45261</v>
      </c>
      <c r="I201" s="15">
        <v>30000</v>
      </c>
      <c r="J201" s="15">
        <v>0</v>
      </c>
      <c r="K201" s="16">
        <f t="shared" ref="K201:K202" si="125">+I201</f>
        <v>30000</v>
      </c>
      <c r="L201" s="15">
        <v>861</v>
      </c>
      <c r="M201" s="15">
        <v>0</v>
      </c>
      <c r="N201" s="15">
        <v>912</v>
      </c>
      <c r="O201" s="15">
        <v>0</v>
      </c>
      <c r="P201" s="15">
        <f t="shared" si="110"/>
        <v>1773</v>
      </c>
      <c r="Q201" s="16">
        <f t="shared" si="109"/>
        <v>28227</v>
      </c>
      <c r="R201" s="39">
        <f t="shared" si="111"/>
        <v>0</v>
      </c>
    </row>
    <row r="202" spans="1:18" s="17" customFormat="1" ht="45" customHeight="1" x14ac:dyDescent="0.25">
      <c r="A202" s="40">
        <v>196</v>
      </c>
      <c r="B202" s="13" t="s">
        <v>321</v>
      </c>
      <c r="C202" s="13" t="s">
        <v>48</v>
      </c>
      <c r="D202" s="18" t="s">
        <v>64</v>
      </c>
      <c r="E202" s="12" t="s">
        <v>17</v>
      </c>
      <c r="F202" s="12" t="s">
        <v>20</v>
      </c>
      <c r="G202" s="14">
        <v>45047</v>
      </c>
      <c r="H202" s="14">
        <v>45231</v>
      </c>
      <c r="I202" s="15">
        <v>20000</v>
      </c>
      <c r="J202" s="15">
        <v>0</v>
      </c>
      <c r="K202" s="16">
        <f t="shared" si="125"/>
        <v>20000</v>
      </c>
      <c r="L202" s="15">
        <v>574</v>
      </c>
      <c r="M202" s="15">
        <v>0</v>
      </c>
      <c r="N202" s="15">
        <v>608</v>
      </c>
      <c r="O202" s="15">
        <v>0</v>
      </c>
      <c r="P202" s="15">
        <f t="shared" si="110"/>
        <v>1182</v>
      </c>
      <c r="Q202" s="16">
        <f t="shared" ref="Q202" si="126">+K202-P202</f>
        <v>18818</v>
      </c>
      <c r="R202" s="39"/>
    </row>
    <row r="203" spans="1:18" s="17" customFormat="1" ht="45" customHeight="1" x14ac:dyDescent="0.25">
      <c r="A203" s="40">
        <v>197</v>
      </c>
      <c r="B203" s="13" t="s">
        <v>322</v>
      </c>
      <c r="C203" s="13" t="s">
        <v>48</v>
      </c>
      <c r="D203" s="18" t="s">
        <v>61</v>
      </c>
      <c r="E203" s="12" t="s">
        <v>17</v>
      </c>
      <c r="F203" s="12" t="s">
        <v>18</v>
      </c>
      <c r="G203" s="14">
        <v>45047</v>
      </c>
      <c r="H203" s="14">
        <v>45231</v>
      </c>
      <c r="I203" s="15">
        <v>20000</v>
      </c>
      <c r="J203" s="15">
        <v>0</v>
      </c>
      <c r="K203" s="16">
        <f t="shared" ref="K203" si="127">+I203</f>
        <v>20000</v>
      </c>
      <c r="L203" s="15">
        <v>574</v>
      </c>
      <c r="M203" s="15">
        <v>0</v>
      </c>
      <c r="N203" s="15">
        <v>608</v>
      </c>
      <c r="O203" s="15">
        <v>0</v>
      </c>
      <c r="P203" s="15">
        <f t="shared" ref="P203" si="128">+L203+M203+N203+O203</f>
        <v>1182</v>
      </c>
      <c r="Q203" s="16">
        <f t="shared" ref="Q203" si="129">+K203-P203</f>
        <v>18818</v>
      </c>
      <c r="R203" s="39"/>
    </row>
    <row r="204" spans="1:18" s="17" customFormat="1" ht="45" customHeight="1" x14ac:dyDescent="0.25">
      <c r="A204" s="40">
        <v>198</v>
      </c>
      <c r="B204" s="13" t="s">
        <v>323</v>
      </c>
      <c r="C204" s="13" t="s">
        <v>48</v>
      </c>
      <c r="D204" s="18" t="s">
        <v>25</v>
      </c>
      <c r="E204" s="12" t="s">
        <v>17</v>
      </c>
      <c r="F204" s="12" t="s">
        <v>20</v>
      </c>
      <c r="G204" s="14">
        <v>45047</v>
      </c>
      <c r="H204" s="14">
        <v>45231</v>
      </c>
      <c r="I204" s="15">
        <v>20000</v>
      </c>
      <c r="J204" s="15">
        <v>0</v>
      </c>
      <c r="K204" s="16">
        <f t="shared" ref="K204" si="130">+I204</f>
        <v>20000</v>
      </c>
      <c r="L204" s="15">
        <v>574</v>
      </c>
      <c r="M204" s="15">
        <v>0</v>
      </c>
      <c r="N204" s="15">
        <v>608</v>
      </c>
      <c r="O204" s="15">
        <v>0</v>
      </c>
      <c r="P204" s="15">
        <f t="shared" ref="P204" si="131">+L204+M204+N204+O204</f>
        <v>1182</v>
      </c>
      <c r="Q204" s="16">
        <f t="shared" ref="Q204" si="132">+K204-P204</f>
        <v>18818</v>
      </c>
      <c r="R204" s="39"/>
    </row>
    <row r="205" spans="1:18" s="17" customFormat="1" ht="45" customHeight="1" x14ac:dyDescent="0.25">
      <c r="A205" s="40">
        <v>199</v>
      </c>
      <c r="B205" s="13" t="s">
        <v>81</v>
      </c>
      <c r="C205" s="13" t="s">
        <v>51</v>
      </c>
      <c r="D205" s="18" t="s">
        <v>60</v>
      </c>
      <c r="E205" s="12" t="s">
        <v>17</v>
      </c>
      <c r="F205" s="12" t="s">
        <v>18</v>
      </c>
      <c r="G205" s="14">
        <v>44929</v>
      </c>
      <c r="H205" s="14">
        <v>45110</v>
      </c>
      <c r="I205" s="15">
        <v>30000</v>
      </c>
      <c r="J205" s="15">
        <v>0</v>
      </c>
      <c r="K205" s="16">
        <f t="shared" si="95"/>
        <v>30000</v>
      </c>
      <c r="L205" s="15">
        <v>861</v>
      </c>
      <c r="M205" s="15">
        <v>0</v>
      </c>
      <c r="N205" s="15">
        <v>912</v>
      </c>
      <c r="O205" s="15">
        <v>0</v>
      </c>
      <c r="P205" s="15">
        <f t="shared" si="110"/>
        <v>1773</v>
      </c>
      <c r="Q205" s="16">
        <f t="shared" si="109"/>
        <v>28227</v>
      </c>
      <c r="R205" s="39">
        <f t="shared" si="111"/>
        <v>0</v>
      </c>
    </row>
    <row r="206" spans="1:18" s="17" customFormat="1" ht="45" customHeight="1" x14ac:dyDescent="0.25">
      <c r="A206" s="40">
        <v>200</v>
      </c>
      <c r="B206" s="13" t="s">
        <v>362</v>
      </c>
      <c r="C206" s="13" t="s">
        <v>51</v>
      </c>
      <c r="D206" s="18" t="s">
        <v>60</v>
      </c>
      <c r="E206" s="12" t="s">
        <v>17</v>
      </c>
      <c r="F206" s="12" t="s">
        <v>18</v>
      </c>
      <c r="G206" s="14">
        <v>45078</v>
      </c>
      <c r="H206" s="14">
        <v>45261</v>
      </c>
      <c r="I206" s="15">
        <v>20000</v>
      </c>
      <c r="J206" s="15">
        <v>0</v>
      </c>
      <c r="K206" s="16">
        <f t="shared" si="95"/>
        <v>20000</v>
      </c>
      <c r="L206" s="15">
        <v>574</v>
      </c>
      <c r="M206" s="15">
        <v>0</v>
      </c>
      <c r="N206" s="15">
        <v>608</v>
      </c>
      <c r="O206" s="15">
        <v>0</v>
      </c>
      <c r="P206" s="15">
        <f t="shared" si="110"/>
        <v>1182</v>
      </c>
      <c r="Q206" s="16">
        <f t="shared" ref="Q206" si="133">+K206-P206</f>
        <v>18818</v>
      </c>
      <c r="R206" s="39"/>
    </row>
    <row r="207" spans="1:18" s="17" customFormat="1" ht="45" customHeight="1" x14ac:dyDescent="0.25">
      <c r="A207" s="40">
        <v>201</v>
      </c>
      <c r="B207" s="13" t="s">
        <v>212</v>
      </c>
      <c r="C207" s="13" t="s">
        <v>51</v>
      </c>
      <c r="D207" s="18" t="s">
        <v>60</v>
      </c>
      <c r="E207" s="12" t="s">
        <v>17</v>
      </c>
      <c r="F207" s="12" t="s">
        <v>20</v>
      </c>
      <c r="G207" s="14">
        <v>45078</v>
      </c>
      <c r="H207" s="14">
        <v>45261</v>
      </c>
      <c r="I207" s="15">
        <v>30000</v>
      </c>
      <c r="J207" s="15">
        <v>0</v>
      </c>
      <c r="K207" s="16">
        <f t="shared" si="95"/>
        <v>30000</v>
      </c>
      <c r="L207" s="15">
        <v>861</v>
      </c>
      <c r="M207" s="15">
        <v>0</v>
      </c>
      <c r="N207" s="15">
        <v>912</v>
      </c>
      <c r="O207" s="15">
        <v>0</v>
      </c>
      <c r="P207" s="15">
        <f t="shared" si="110"/>
        <v>1773</v>
      </c>
      <c r="Q207" s="16">
        <f t="shared" si="109"/>
        <v>28227</v>
      </c>
      <c r="R207" s="39">
        <f t="shared" si="111"/>
        <v>0</v>
      </c>
    </row>
    <row r="208" spans="1:18" s="17" customFormat="1" ht="45" customHeight="1" x14ac:dyDescent="0.25">
      <c r="A208" s="40">
        <v>202</v>
      </c>
      <c r="B208" s="13" t="s">
        <v>82</v>
      </c>
      <c r="C208" s="13" t="s">
        <v>51</v>
      </c>
      <c r="D208" s="18" t="s">
        <v>83</v>
      </c>
      <c r="E208" s="12" t="s">
        <v>17</v>
      </c>
      <c r="F208" s="12" t="s">
        <v>18</v>
      </c>
      <c r="G208" s="14">
        <v>44929</v>
      </c>
      <c r="H208" s="14">
        <v>45110</v>
      </c>
      <c r="I208" s="15">
        <v>25000</v>
      </c>
      <c r="J208" s="15">
        <v>0</v>
      </c>
      <c r="K208" s="16">
        <f t="shared" si="95"/>
        <v>25000</v>
      </c>
      <c r="L208" s="15">
        <v>717.5</v>
      </c>
      <c r="M208" s="15">
        <v>0</v>
      </c>
      <c r="N208" s="15">
        <v>760</v>
      </c>
      <c r="O208" s="15">
        <v>0</v>
      </c>
      <c r="P208" s="15">
        <f t="shared" si="110"/>
        <v>1477.5</v>
      </c>
      <c r="Q208" s="16">
        <f t="shared" si="109"/>
        <v>23522.5</v>
      </c>
      <c r="R208" s="39">
        <f t="shared" si="111"/>
        <v>0</v>
      </c>
    </row>
    <row r="209" spans="1:18" s="17" customFormat="1" ht="45" customHeight="1" x14ac:dyDescent="0.25">
      <c r="A209" s="40">
        <v>203</v>
      </c>
      <c r="B209" s="13" t="s">
        <v>191</v>
      </c>
      <c r="C209" s="13" t="s">
        <v>295</v>
      </c>
      <c r="D209" s="18" t="s">
        <v>25</v>
      </c>
      <c r="E209" s="12" t="s">
        <v>17</v>
      </c>
      <c r="F209" s="12" t="s">
        <v>18</v>
      </c>
      <c r="G209" s="14">
        <v>45047</v>
      </c>
      <c r="H209" s="14">
        <v>45231</v>
      </c>
      <c r="I209" s="15">
        <v>35000</v>
      </c>
      <c r="J209" s="15">
        <v>0</v>
      </c>
      <c r="K209" s="16">
        <f t="shared" si="95"/>
        <v>35000</v>
      </c>
      <c r="L209" s="15">
        <v>1004.5</v>
      </c>
      <c r="M209" s="15">
        <v>0</v>
      </c>
      <c r="N209" s="15">
        <v>1064</v>
      </c>
      <c r="O209" s="15">
        <v>0</v>
      </c>
      <c r="P209" s="15">
        <f t="shared" si="110"/>
        <v>2068.5</v>
      </c>
      <c r="Q209" s="16">
        <f t="shared" si="109"/>
        <v>32931.5</v>
      </c>
      <c r="R209" s="39">
        <f t="shared" si="111"/>
        <v>0</v>
      </c>
    </row>
    <row r="210" spans="1:18" s="17" customFormat="1" ht="45" customHeight="1" x14ac:dyDescent="0.25">
      <c r="A210" s="40">
        <v>204</v>
      </c>
      <c r="B210" s="13" t="s">
        <v>85</v>
      </c>
      <c r="C210" s="13" t="s">
        <v>295</v>
      </c>
      <c r="D210" s="18" t="s">
        <v>25</v>
      </c>
      <c r="E210" s="12" t="s">
        <v>17</v>
      </c>
      <c r="F210" s="12" t="s">
        <v>18</v>
      </c>
      <c r="G210" s="14">
        <v>44929</v>
      </c>
      <c r="H210" s="14">
        <v>45110</v>
      </c>
      <c r="I210" s="15">
        <v>30000</v>
      </c>
      <c r="J210" s="15">
        <v>0</v>
      </c>
      <c r="K210" s="16">
        <f t="shared" si="95"/>
        <v>30000</v>
      </c>
      <c r="L210" s="15">
        <v>861</v>
      </c>
      <c r="M210" s="15">
        <v>0</v>
      </c>
      <c r="N210" s="15">
        <v>912</v>
      </c>
      <c r="O210" s="15">
        <v>0</v>
      </c>
      <c r="P210" s="15">
        <f t="shared" si="110"/>
        <v>1773</v>
      </c>
      <c r="Q210" s="16">
        <f t="shared" si="109"/>
        <v>28227</v>
      </c>
      <c r="R210" s="39">
        <f t="shared" si="111"/>
        <v>0</v>
      </c>
    </row>
    <row r="211" spans="1:18" s="17" customFormat="1" ht="45" customHeight="1" x14ac:dyDescent="0.25">
      <c r="A211" s="40">
        <v>205</v>
      </c>
      <c r="B211" s="13" t="s">
        <v>104</v>
      </c>
      <c r="C211" s="13" t="s">
        <v>295</v>
      </c>
      <c r="D211" s="18" t="s">
        <v>25</v>
      </c>
      <c r="E211" s="12" t="s">
        <v>17</v>
      </c>
      <c r="F211" s="12" t="s">
        <v>20</v>
      </c>
      <c r="G211" s="14">
        <v>44958</v>
      </c>
      <c r="H211" s="14">
        <v>45139</v>
      </c>
      <c r="I211" s="15">
        <v>25000</v>
      </c>
      <c r="J211" s="15">
        <v>0</v>
      </c>
      <c r="K211" s="16">
        <f t="shared" si="95"/>
        <v>25000</v>
      </c>
      <c r="L211" s="15">
        <v>717.5</v>
      </c>
      <c r="M211" s="15">
        <v>0</v>
      </c>
      <c r="N211" s="15">
        <v>760</v>
      </c>
      <c r="O211" s="15">
        <v>0</v>
      </c>
      <c r="P211" s="15">
        <f t="shared" si="110"/>
        <v>1477.5</v>
      </c>
      <c r="Q211" s="16">
        <f t="shared" si="109"/>
        <v>23522.5</v>
      </c>
      <c r="R211" s="39">
        <f t="shared" si="111"/>
        <v>0</v>
      </c>
    </row>
    <row r="212" spans="1:18" s="17" customFormat="1" ht="45" customHeight="1" x14ac:dyDescent="0.25">
      <c r="A212" s="40">
        <v>206</v>
      </c>
      <c r="B212" s="13" t="s">
        <v>84</v>
      </c>
      <c r="C212" s="13" t="s">
        <v>295</v>
      </c>
      <c r="D212" s="18" t="s">
        <v>83</v>
      </c>
      <c r="E212" s="12" t="s">
        <v>17</v>
      </c>
      <c r="F212" s="12" t="s">
        <v>18</v>
      </c>
      <c r="G212" s="14">
        <v>44929</v>
      </c>
      <c r="H212" s="14">
        <v>45110</v>
      </c>
      <c r="I212" s="15">
        <v>20000</v>
      </c>
      <c r="J212" s="15">
        <v>0</v>
      </c>
      <c r="K212" s="16">
        <f t="shared" si="95"/>
        <v>20000</v>
      </c>
      <c r="L212" s="15">
        <v>574</v>
      </c>
      <c r="M212" s="15">
        <v>0</v>
      </c>
      <c r="N212" s="15">
        <v>608</v>
      </c>
      <c r="O212" s="15">
        <v>0</v>
      </c>
      <c r="P212" s="15">
        <f t="shared" si="110"/>
        <v>1182</v>
      </c>
      <c r="Q212" s="16">
        <f t="shared" si="109"/>
        <v>18818</v>
      </c>
      <c r="R212" s="39">
        <f t="shared" si="111"/>
        <v>0</v>
      </c>
    </row>
    <row r="213" spans="1:18" s="17" customFormat="1" ht="45" customHeight="1" x14ac:dyDescent="0.25">
      <c r="A213" s="40">
        <v>207</v>
      </c>
      <c r="B213" s="13" t="s">
        <v>243</v>
      </c>
      <c r="C213" s="13" t="s">
        <v>87</v>
      </c>
      <c r="D213" s="18" t="s">
        <v>244</v>
      </c>
      <c r="E213" s="12" t="s">
        <v>17</v>
      </c>
      <c r="F213" s="12" t="s">
        <v>20</v>
      </c>
      <c r="G213" s="14">
        <v>44929</v>
      </c>
      <c r="H213" s="14">
        <v>45110</v>
      </c>
      <c r="I213" s="15">
        <v>50000</v>
      </c>
      <c r="J213" s="15">
        <v>0</v>
      </c>
      <c r="K213" s="16">
        <f t="shared" ref="K213" si="134">+I213</f>
        <v>50000</v>
      </c>
      <c r="L213" s="15">
        <v>1435</v>
      </c>
      <c r="M213" s="15">
        <v>1854</v>
      </c>
      <c r="N213" s="15">
        <v>1520</v>
      </c>
      <c r="O213" s="15">
        <v>0</v>
      </c>
      <c r="P213" s="15">
        <f t="shared" si="110"/>
        <v>4809</v>
      </c>
      <c r="Q213" s="16">
        <f t="shared" si="109"/>
        <v>45191</v>
      </c>
      <c r="R213" s="39">
        <f t="shared" si="111"/>
        <v>0</v>
      </c>
    </row>
    <row r="214" spans="1:18" s="17" customFormat="1" ht="45" customHeight="1" x14ac:dyDescent="0.25">
      <c r="A214" s="40">
        <v>208</v>
      </c>
      <c r="B214" s="13" t="s">
        <v>192</v>
      </c>
      <c r="C214" s="13" t="s">
        <v>87</v>
      </c>
      <c r="D214" s="18" t="s">
        <v>27</v>
      </c>
      <c r="E214" s="12" t="s">
        <v>17</v>
      </c>
      <c r="F214" s="12" t="s">
        <v>18</v>
      </c>
      <c r="G214" s="14">
        <v>45047</v>
      </c>
      <c r="H214" s="14">
        <v>45231</v>
      </c>
      <c r="I214" s="15">
        <v>40000</v>
      </c>
      <c r="J214" s="15">
        <v>0</v>
      </c>
      <c r="K214" s="16">
        <f t="shared" si="95"/>
        <v>40000</v>
      </c>
      <c r="L214" s="15">
        <v>1148</v>
      </c>
      <c r="M214" s="15">
        <v>442.65</v>
      </c>
      <c r="N214" s="15">
        <v>1216</v>
      </c>
      <c r="O214" s="15">
        <v>0</v>
      </c>
      <c r="P214" s="15">
        <f t="shared" si="110"/>
        <v>2806.65</v>
      </c>
      <c r="Q214" s="16">
        <f t="shared" si="109"/>
        <v>37193.35</v>
      </c>
      <c r="R214" s="39">
        <f t="shared" si="111"/>
        <v>0</v>
      </c>
    </row>
    <row r="215" spans="1:18" s="17" customFormat="1" ht="45" customHeight="1" x14ac:dyDescent="0.25">
      <c r="A215" s="40">
        <v>209</v>
      </c>
      <c r="B215" s="13" t="s">
        <v>260</v>
      </c>
      <c r="C215" s="13" t="s">
        <v>87</v>
      </c>
      <c r="D215" s="18" t="s">
        <v>46</v>
      </c>
      <c r="E215" s="12" t="s">
        <v>17</v>
      </c>
      <c r="F215" s="12" t="s">
        <v>20</v>
      </c>
      <c r="G215" s="14">
        <v>44958</v>
      </c>
      <c r="H215" s="14">
        <v>45139</v>
      </c>
      <c r="I215" s="15">
        <v>40000</v>
      </c>
      <c r="J215" s="15">
        <v>0</v>
      </c>
      <c r="K215" s="16">
        <f>+I215</f>
        <v>40000</v>
      </c>
      <c r="L215" s="15">
        <v>1148</v>
      </c>
      <c r="M215" s="15">
        <v>442.65</v>
      </c>
      <c r="N215" s="15">
        <v>1216</v>
      </c>
      <c r="O215" s="15">
        <v>0</v>
      </c>
      <c r="P215" s="15">
        <f t="shared" si="110"/>
        <v>2806.65</v>
      </c>
      <c r="Q215" s="16">
        <f t="shared" si="109"/>
        <v>37193.35</v>
      </c>
      <c r="R215" s="39">
        <f t="shared" si="111"/>
        <v>0</v>
      </c>
    </row>
    <row r="216" spans="1:18" s="17" customFormat="1" ht="45" customHeight="1" x14ac:dyDescent="0.25">
      <c r="A216" s="40">
        <v>210</v>
      </c>
      <c r="B216" s="13" t="s">
        <v>324</v>
      </c>
      <c r="C216" s="13" t="s">
        <v>87</v>
      </c>
      <c r="D216" s="18" t="s">
        <v>287</v>
      </c>
      <c r="E216" s="12" t="s">
        <v>17</v>
      </c>
      <c r="F216" s="12" t="s">
        <v>18</v>
      </c>
      <c r="G216" s="14">
        <v>45047</v>
      </c>
      <c r="H216" s="14">
        <v>45231</v>
      </c>
      <c r="I216" s="15">
        <v>40000</v>
      </c>
      <c r="J216" s="15">
        <v>0</v>
      </c>
      <c r="K216" s="16">
        <f t="shared" ref="K216" si="135">+I216</f>
        <v>40000</v>
      </c>
      <c r="L216" s="15">
        <v>1148</v>
      </c>
      <c r="M216" s="15">
        <v>442.65</v>
      </c>
      <c r="N216" s="15">
        <v>1216</v>
      </c>
      <c r="O216" s="15">
        <v>0</v>
      </c>
      <c r="P216" s="15">
        <f t="shared" ref="P216" si="136">+L216+M216+N216+O216</f>
        <v>2806.65</v>
      </c>
      <c r="Q216" s="16">
        <f t="shared" ref="Q216" si="137">+K216-P216</f>
        <v>37193.35</v>
      </c>
      <c r="R216" s="39"/>
    </row>
    <row r="217" spans="1:18" s="17" customFormat="1" ht="45" customHeight="1" x14ac:dyDescent="0.25">
      <c r="A217" s="40">
        <v>211</v>
      </c>
      <c r="B217" s="13" t="s">
        <v>86</v>
      </c>
      <c r="C217" s="13" t="s">
        <v>87</v>
      </c>
      <c r="D217" s="18" t="s">
        <v>88</v>
      </c>
      <c r="E217" s="12" t="s">
        <v>17</v>
      </c>
      <c r="F217" s="12" t="s">
        <v>18</v>
      </c>
      <c r="G217" s="14">
        <v>44929</v>
      </c>
      <c r="H217" s="14">
        <v>45110</v>
      </c>
      <c r="I217" s="15">
        <v>30000</v>
      </c>
      <c r="J217" s="15">
        <v>0</v>
      </c>
      <c r="K217" s="16">
        <f t="shared" si="95"/>
        <v>30000</v>
      </c>
      <c r="L217" s="15">
        <v>861</v>
      </c>
      <c r="M217" s="15">
        <v>0</v>
      </c>
      <c r="N217" s="15">
        <v>912</v>
      </c>
      <c r="O217" s="15">
        <v>0</v>
      </c>
      <c r="P217" s="15">
        <f t="shared" si="110"/>
        <v>1773</v>
      </c>
      <c r="Q217" s="16">
        <f t="shared" si="109"/>
        <v>28227</v>
      </c>
      <c r="R217" s="39">
        <f t="shared" si="111"/>
        <v>0</v>
      </c>
    </row>
    <row r="218" spans="1:18" s="17" customFormat="1" ht="45" customHeight="1" x14ac:dyDescent="0.25">
      <c r="A218" s="40">
        <v>212</v>
      </c>
      <c r="B218" s="13" t="s">
        <v>175</v>
      </c>
      <c r="C218" s="13" t="s">
        <v>87</v>
      </c>
      <c r="D218" s="18" t="s">
        <v>23</v>
      </c>
      <c r="E218" s="12" t="s">
        <v>17</v>
      </c>
      <c r="F218" s="12" t="s">
        <v>18</v>
      </c>
      <c r="G218" s="14">
        <v>45017</v>
      </c>
      <c r="H218" s="14">
        <v>45200</v>
      </c>
      <c r="I218" s="15">
        <v>20000</v>
      </c>
      <c r="J218" s="15">
        <v>0</v>
      </c>
      <c r="K218" s="16">
        <f t="shared" si="95"/>
        <v>20000</v>
      </c>
      <c r="L218" s="15">
        <v>574</v>
      </c>
      <c r="M218" s="15"/>
      <c r="N218" s="15">
        <v>608</v>
      </c>
      <c r="O218" s="15">
        <v>0</v>
      </c>
      <c r="P218" s="15">
        <f t="shared" si="110"/>
        <v>1182</v>
      </c>
      <c r="Q218" s="16">
        <f t="shared" si="109"/>
        <v>18818</v>
      </c>
      <c r="R218" s="39">
        <f t="shared" si="111"/>
        <v>0</v>
      </c>
    </row>
    <row r="219" spans="1:18" s="17" customFormat="1" ht="45" customHeight="1" x14ac:dyDescent="0.25">
      <c r="A219" s="40">
        <v>213</v>
      </c>
      <c r="B219" s="13" t="s">
        <v>176</v>
      </c>
      <c r="C219" s="13" t="s">
        <v>87</v>
      </c>
      <c r="D219" s="18" t="s">
        <v>23</v>
      </c>
      <c r="E219" s="12" t="s">
        <v>17</v>
      </c>
      <c r="F219" s="12" t="s">
        <v>18</v>
      </c>
      <c r="G219" s="14">
        <v>45017</v>
      </c>
      <c r="H219" s="14">
        <v>45200</v>
      </c>
      <c r="I219" s="15">
        <v>20000</v>
      </c>
      <c r="J219" s="15">
        <v>0</v>
      </c>
      <c r="K219" s="16">
        <f t="shared" si="95"/>
        <v>20000</v>
      </c>
      <c r="L219" s="15">
        <v>574</v>
      </c>
      <c r="M219" s="15">
        <v>0</v>
      </c>
      <c r="N219" s="15">
        <v>608</v>
      </c>
      <c r="O219" s="15">
        <v>1577.45</v>
      </c>
      <c r="P219" s="15">
        <f t="shared" si="110"/>
        <v>2759.45</v>
      </c>
      <c r="Q219" s="16">
        <f t="shared" si="109"/>
        <v>17240.55</v>
      </c>
      <c r="R219" s="39">
        <f t="shared" si="111"/>
        <v>0</v>
      </c>
    </row>
    <row r="220" spans="1:18" s="17" customFormat="1" ht="45" customHeight="1" x14ac:dyDescent="0.25">
      <c r="A220" s="40">
        <v>214</v>
      </c>
      <c r="B220" s="13" t="s">
        <v>89</v>
      </c>
      <c r="C220" s="13" t="s">
        <v>90</v>
      </c>
      <c r="D220" s="18" t="s">
        <v>25</v>
      </c>
      <c r="E220" s="12" t="s">
        <v>17</v>
      </c>
      <c r="F220" s="12" t="s">
        <v>20</v>
      </c>
      <c r="G220" s="14">
        <v>44929</v>
      </c>
      <c r="H220" s="14">
        <v>45110</v>
      </c>
      <c r="I220" s="15">
        <v>25000</v>
      </c>
      <c r="J220" s="15">
        <v>0</v>
      </c>
      <c r="K220" s="16">
        <f t="shared" si="95"/>
        <v>25000</v>
      </c>
      <c r="L220" s="15">
        <v>717.5</v>
      </c>
      <c r="M220" s="15">
        <v>0</v>
      </c>
      <c r="N220" s="15">
        <v>760</v>
      </c>
      <c r="O220" s="15">
        <v>0</v>
      </c>
      <c r="P220" s="15">
        <f t="shared" si="110"/>
        <v>1477.5</v>
      </c>
      <c r="Q220" s="16">
        <f t="shared" si="109"/>
        <v>23522.5</v>
      </c>
      <c r="R220" s="39">
        <f t="shared" si="111"/>
        <v>0</v>
      </c>
    </row>
    <row r="221" spans="1:18" s="17" customFormat="1" ht="45" customHeight="1" x14ac:dyDescent="0.25">
      <c r="A221" s="40">
        <v>215</v>
      </c>
      <c r="B221" s="13" t="s">
        <v>193</v>
      </c>
      <c r="C221" s="13" t="s">
        <v>92</v>
      </c>
      <c r="D221" s="18" t="s">
        <v>71</v>
      </c>
      <c r="E221" s="12" t="s">
        <v>17</v>
      </c>
      <c r="F221" s="12" t="s">
        <v>18</v>
      </c>
      <c r="G221" s="14">
        <v>45047</v>
      </c>
      <c r="H221" s="14">
        <v>45231</v>
      </c>
      <c r="I221" s="15">
        <v>40000</v>
      </c>
      <c r="J221" s="15">
        <v>0</v>
      </c>
      <c r="K221" s="16">
        <f t="shared" ref="K221" si="138">+I221</f>
        <v>40000</v>
      </c>
      <c r="L221" s="15">
        <v>1148</v>
      </c>
      <c r="M221" s="15">
        <v>442.65</v>
      </c>
      <c r="N221" s="15">
        <v>1216</v>
      </c>
      <c r="O221" s="15">
        <v>0</v>
      </c>
      <c r="P221" s="15">
        <f t="shared" si="110"/>
        <v>2806.65</v>
      </c>
      <c r="Q221" s="16">
        <f t="shared" si="109"/>
        <v>37193.35</v>
      </c>
      <c r="R221" s="39">
        <f t="shared" si="111"/>
        <v>0</v>
      </c>
    </row>
    <row r="222" spans="1:18" s="17" customFormat="1" ht="45" customHeight="1" x14ac:dyDescent="0.25">
      <c r="A222" s="40">
        <v>216</v>
      </c>
      <c r="B222" s="13" t="s">
        <v>177</v>
      </c>
      <c r="C222" s="13" t="s">
        <v>92</v>
      </c>
      <c r="D222" s="18" t="s">
        <v>105</v>
      </c>
      <c r="E222" s="12" t="s">
        <v>17</v>
      </c>
      <c r="F222" s="12" t="s">
        <v>20</v>
      </c>
      <c r="G222" s="14">
        <v>45017</v>
      </c>
      <c r="H222" s="14">
        <v>45200</v>
      </c>
      <c r="I222" s="15">
        <v>40000</v>
      </c>
      <c r="J222" s="15">
        <v>0</v>
      </c>
      <c r="K222" s="16">
        <f t="shared" ref="K222:K233" si="139">+I222</f>
        <v>40000</v>
      </c>
      <c r="L222" s="15">
        <v>1148</v>
      </c>
      <c r="M222" s="15">
        <v>442.65</v>
      </c>
      <c r="N222" s="15">
        <v>1216</v>
      </c>
      <c r="O222" s="15">
        <v>0</v>
      </c>
      <c r="P222" s="15">
        <f t="shared" si="110"/>
        <v>2806.65</v>
      </c>
      <c r="Q222" s="16">
        <f t="shared" si="109"/>
        <v>37193.35</v>
      </c>
      <c r="R222" s="39">
        <f t="shared" si="111"/>
        <v>0</v>
      </c>
    </row>
    <row r="223" spans="1:18" s="17" customFormat="1" ht="45" customHeight="1" x14ac:dyDescent="0.25">
      <c r="A223" s="40">
        <v>217</v>
      </c>
      <c r="B223" s="13" t="s">
        <v>293</v>
      </c>
      <c r="C223" s="13" t="s">
        <v>92</v>
      </c>
      <c r="D223" s="18" t="s">
        <v>105</v>
      </c>
      <c r="E223" s="12" t="s">
        <v>17</v>
      </c>
      <c r="F223" s="12" t="s">
        <v>20</v>
      </c>
      <c r="G223" s="14">
        <v>45017</v>
      </c>
      <c r="H223" s="14">
        <v>45200</v>
      </c>
      <c r="I223" s="15">
        <v>40000</v>
      </c>
      <c r="J223" s="15">
        <v>0</v>
      </c>
      <c r="K223" s="16">
        <f>+J223+I223</f>
        <v>40000</v>
      </c>
      <c r="L223" s="15">
        <v>1148</v>
      </c>
      <c r="M223" s="15">
        <v>442.65</v>
      </c>
      <c r="N223" s="15">
        <v>1216</v>
      </c>
      <c r="O223" s="15">
        <v>0</v>
      </c>
      <c r="P223" s="15">
        <f t="shared" si="110"/>
        <v>2806.65</v>
      </c>
      <c r="Q223" s="16">
        <f t="shared" si="109"/>
        <v>37193.35</v>
      </c>
      <c r="R223" s="39">
        <f t="shared" si="111"/>
        <v>0</v>
      </c>
    </row>
    <row r="224" spans="1:18" s="17" customFormat="1" ht="45" customHeight="1" x14ac:dyDescent="0.25">
      <c r="A224" s="40">
        <v>218</v>
      </c>
      <c r="B224" s="13" t="s">
        <v>278</v>
      </c>
      <c r="C224" s="13" t="s">
        <v>92</v>
      </c>
      <c r="D224" s="18" t="s">
        <v>105</v>
      </c>
      <c r="E224" s="12" t="s">
        <v>17</v>
      </c>
      <c r="F224" s="12" t="s">
        <v>20</v>
      </c>
      <c r="G224" s="14">
        <v>44986</v>
      </c>
      <c r="H224" s="14">
        <v>45170</v>
      </c>
      <c r="I224" s="15">
        <v>40000</v>
      </c>
      <c r="J224" s="15">
        <v>0</v>
      </c>
      <c r="K224" s="16">
        <f t="shared" ref="K224" si="140">+I224</f>
        <v>40000</v>
      </c>
      <c r="L224" s="15">
        <v>1148</v>
      </c>
      <c r="M224" s="15">
        <v>442.65</v>
      </c>
      <c r="N224" s="15">
        <v>1216</v>
      </c>
      <c r="O224" s="15">
        <v>0</v>
      </c>
      <c r="P224" s="15">
        <f t="shared" ref="P224" si="141">+L224+M224+N224+O224</f>
        <v>2806.65</v>
      </c>
      <c r="Q224" s="16">
        <f t="shared" si="109"/>
        <v>37193.35</v>
      </c>
      <c r="R224" s="39"/>
    </row>
    <row r="225" spans="1:18" s="17" customFormat="1" ht="45" customHeight="1" x14ac:dyDescent="0.25">
      <c r="A225" s="40">
        <v>219</v>
      </c>
      <c r="B225" s="13" t="s">
        <v>91</v>
      </c>
      <c r="C225" s="13" t="s">
        <v>92</v>
      </c>
      <c r="D225" s="18" t="s">
        <v>25</v>
      </c>
      <c r="E225" s="12" t="s">
        <v>17</v>
      </c>
      <c r="F225" s="12" t="s">
        <v>20</v>
      </c>
      <c r="G225" s="14">
        <v>44929</v>
      </c>
      <c r="H225" s="14">
        <v>45110</v>
      </c>
      <c r="I225" s="15">
        <v>25000</v>
      </c>
      <c r="J225" s="15">
        <v>0</v>
      </c>
      <c r="K225" s="16">
        <f t="shared" si="139"/>
        <v>25000</v>
      </c>
      <c r="L225" s="15">
        <v>717.5</v>
      </c>
      <c r="M225" s="15">
        <v>0</v>
      </c>
      <c r="N225" s="15">
        <v>760</v>
      </c>
      <c r="O225" s="15">
        <v>0</v>
      </c>
      <c r="P225" s="15">
        <f t="shared" si="110"/>
        <v>1477.5</v>
      </c>
      <c r="Q225" s="16">
        <f t="shared" si="109"/>
        <v>23522.5</v>
      </c>
      <c r="R225" s="39">
        <f t="shared" si="111"/>
        <v>0</v>
      </c>
    </row>
    <row r="226" spans="1:18" s="17" customFormat="1" ht="45" customHeight="1" x14ac:dyDescent="0.25">
      <c r="A226" s="40">
        <v>220</v>
      </c>
      <c r="B226" s="13" t="s">
        <v>194</v>
      </c>
      <c r="C226" s="13" t="s">
        <v>197</v>
      </c>
      <c r="D226" s="18" t="s">
        <v>195</v>
      </c>
      <c r="E226" s="12" t="s">
        <v>17</v>
      </c>
      <c r="F226" s="12" t="s">
        <v>18</v>
      </c>
      <c r="G226" s="14">
        <v>45047</v>
      </c>
      <c r="H226" s="14">
        <v>45231</v>
      </c>
      <c r="I226" s="15">
        <v>60000</v>
      </c>
      <c r="J226" s="15"/>
      <c r="K226" s="16">
        <f>+I226</f>
        <v>60000</v>
      </c>
      <c r="L226" s="15">
        <v>1722</v>
      </c>
      <c r="M226" s="15">
        <v>3486.65</v>
      </c>
      <c r="N226" s="15">
        <v>1824</v>
      </c>
      <c r="O226" s="15">
        <v>0</v>
      </c>
      <c r="P226" s="15">
        <f t="shared" si="110"/>
        <v>7032.65</v>
      </c>
      <c r="Q226" s="16">
        <f t="shared" si="109"/>
        <v>52967.35</v>
      </c>
      <c r="R226" s="39">
        <f t="shared" si="111"/>
        <v>0</v>
      </c>
    </row>
    <row r="227" spans="1:18" s="17" customFormat="1" ht="45" customHeight="1" x14ac:dyDescent="0.25">
      <c r="A227" s="40">
        <v>221</v>
      </c>
      <c r="B227" s="13" t="s">
        <v>245</v>
      </c>
      <c r="C227" s="13" t="s">
        <v>197</v>
      </c>
      <c r="D227" s="18" t="s">
        <v>246</v>
      </c>
      <c r="E227" s="12" t="s">
        <v>17</v>
      </c>
      <c r="F227" s="12" t="s">
        <v>20</v>
      </c>
      <c r="G227" s="14">
        <v>44929</v>
      </c>
      <c r="H227" s="14">
        <v>45110</v>
      </c>
      <c r="I227" s="15">
        <v>30000</v>
      </c>
      <c r="J227" s="15">
        <v>0</v>
      </c>
      <c r="K227" s="16">
        <f t="shared" ref="K227" si="142">+I227</f>
        <v>30000</v>
      </c>
      <c r="L227" s="15">
        <v>861</v>
      </c>
      <c r="M227" s="15">
        <v>0</v>
      </c>
      <c r="N227" s="15">
        <v>912</v>
      </c>
      <c r="O227" s="15">
        <v>0</v>
      </c>
      <c r="P227" s="15">
        <f t="shared" si="110"/>
        <v>1773</v>
      </c>
      <c r="Q227" s="16">
        <f t="shared" si="109"/>
        <v>28227</v>
      </c>
      <c r="R227" s="39">
        <f t="shared" si="111"/>
        <v>0</v>
      </c>
    </row>
    <row r="228" spans="1:18" s="17" customFormat="1" ht="45" customHeight="1" x14ac:dyDescent="0.25">
      <c r="A228" s="40">
        <v>222</v>
      </c>
      <c r="B228" s="13" t="s">
        <v>213</v>
      </c>
      <c r="C228" s="13" t="s">
        <v>197</v>
      </c>
      <c r="D228" s="18" t="s">
        <v>214</v>
      </c>
      <c r="E228" s="12" t="s">
        <v>17</v>
      </c>
      <c r="F228" s="12" t="s">
        <v>20</v>
      </c>
      <c r="G228" s="14">
        <v>45078</v>
      </c>
      <c r="H228" s="14">
        <v>45261</v>
      </c>
      <c r="I228" s="15">
        <v>25000</v>
      </c>
      <c r="J228" s="15">
        <v>0</v>
      </c>
      <c r="K228" s="16">
        <f t="shared" ref="K228" si="143">+I228</f>
        <v>25000</v>
      </c>
      <c r="L228" s="15">
        <v>717.5</v>
      </c>
      <c r="M228" s="15">
        <v>0</v>
      </c>
      <c r="N228" s="15">
        <v>760</v>
      </c>
      <c r="O228" s="15">
        <v>0</v>
      </c>
      <c r="P228" s="15">
        <f t="shared" si="110"/>
        <v>1477.5</v>
      </c>
      <c r="Q228" s="16">
        <f t="shared" si="109"/>
        <v>23522.5</v>
      </c>
      <c r="R228" s="39">
        <f t="shared" si="111"/>
        <v>0</v>
      </c>
    </row>
    <row r="229" spans="1:18" s="17" customFormat="1" ht="45" customHeight="1" x14ac:dyDescent="0.25">
      <c r="A229" s="40">
        <v>223</v>
      </c>
      <c r="B229" s="13" t="s">
        <v>113</v>
      </c>
      <c r="C229" s="13" t="s">
        <v>197</v>
      </c>
      <c r="D229" s="18" t="s">
        <v>214</v>
      </c>
      <c r="E229" s="12" t="s">
        <v>17</v>
      </c>
      <c r="F229" s="12" t="s">
        <v>18</v>
      </c>
      <c r="G229" s="14">
        <v>44958</v>
      </c>
      <c r="H229" s="14">
        <v>45139</v>
      </c>
      <c r="I229" s="15">
        <v>25000</v>
      </c>
      <c r="J229" s="15">
        <v>0</v>
      </c>
      <c r="K229" s="16">
        <f>+I229</f>
        <v>25000</v>
      </c>
      <c r="L229" s="15">
        <v>717.5</v>
      </c>
      <c r="M229" s="15">
        <v>0</v>
      </c>
      <c r="N229" s="15">
        <v>760</v>
      </c>
      <c r="O229" s="15">
        <v>0</v>
      </c>
      <c r="P229" s="15">
        <f>+L229+M229+N229+O229</f>
        <v>1477.5</v>
      </c>
      <c r="Q229" s="16">
        <f t="shared" si="109"/>
        <v>23522.5</v>
      </c>
      <c r="R229" s="39">
        <f>+I229-K229</f>
        <v>0</v>
      </c>
    </row>
    <row r="230" spans="1:18" s="17" customFormat="1" ht="45" customHeight="1" x14ac:dyDescent="0.25">
      <c r="A230" s="40">
        <v>224</v>
      </c>
      <c r="B230" s="13" t="s">
        <v>93</v>
      </c>
      <c r="C230" s="13" t="s">
        <v>95</v>
      </c>
      <c r="D230" s="18" t="s">
        <v>96</v>
      </c>
      <c r="E230" s="12" t="s">
        <v>17</v>
      </c>
      <c r="F230" s="12" t="s">
        <v>20</v>
      </c>
      <c r="G230" s="14">
        <v>44929</v>
      </c>
      <c r="H230" s="14">
        <v>45110</v>
      </c>
      <c r="I230" s="15">
        <v>40000</v>
      </c>
      <c r="J230" s="15">
        <v>0</v>
      </c>
      <c r="K230" s="16">
        <f t="shared" si="139"/>
        <v>40000</v>
      </c>
      <c r="L230" s="15">
        <v>1148</v>
      </c>
      <c r="M230" s="15">
        <v>442.65</v>
      </c>
      <c r="N230" s="15">
        <v>1216</v>
      </c>
      <c r="O230" s="15">
        <v>0</v>
      </c>
      <c r="P230" s="15">
        <f t="shared" si="110"/>
        <v>2806.65</v>
      </c>
      <c r="Q230" s="16">
        <f t="shared" si="109"/>
        <v>37193.35</v>
      </c>
      <c r="R230" s="39">
        <f t="shared" si="111"/>
        <v>0</v>
      </c>
    </row>
    <row r="231" spans="1:18" s="17" customFormat="1" ht="45" customHeight="1" x14ac:dyDescent="0.25">
      <c r="A231" s="40">
        <v>225</v>
      </c>
      <c r="B231" s="13" t="s">
        <v>94</v>
      </c>
      <c r="C231" s="13" t="s">
        <v>95</v>
      </c>
      <c r="D231" s="18" t="s">
        <v>97</v>
      </c>
      <c r="E231" s="12" t="s">
        <v>17</v>
      </c>
      <c r="F231" s="12" t="s">
        <v>18</v>
      </c>
      <c r="G231" s="14">
        <v>44929</v>
      </c>
      <c r="H231" s="14">
        <v>45110</v>
      </c>
      <c r="I231" s="15">
        <v>40000</v>
      </c>
      <c r="J231" s="15">
        <v>0</v>
      </c>
      <c r="K231" s="16">
        <f t="shared" si="139"/>
        <v>40000</v>
      </c>
      <c r="L231" s="15">
        <v>1148</v>
      </c>
      <c r="M231" s="15">
        <v>442.65</v>
      </c>
      <c r="N231" s="15">
        <v>1216</v>
      </c>
      <c r="O231" s="15">
        <v>0</v>
      </c>
      <c r="P231" s="15">
        <f t="shared" si="110"/>
        <v>2806.65</v>
      </c>
      <c r="Q231" s="16">
        <f t="shared" si="109"/>
        <v>37193.35</v>
      </c>
      <c r="R231" s="39">
        <f t="shared" si="111"/>
        <v>0</v>
      </c>
    </row>
    <row r="232" spans="1:18" s="17" customFormat="1" ht="45" customHeight="1" x14ac:dyDescent="0.25">
      <c r="A232" s="40">
        <v>226</v>
      </c>
      <c r="B232" s="13" t="s">
        <v>106</v>
      </c>
      <c r="C232" s="13" t="s">
        <v>95</v>
      </c>
      <c r="D232" s="18" t="s">
        <v>25</v>
      </c>
      <c r="E232" s="12" t="s">
        <v>17</v>
      </c>
      <c r="F232" s="12" t="s">
        <v>18</v>
      </c>
      <c r="G232" s="14">
        <v>44958</v>
      </c>
      <c r="H232" s="14">
        <v>45139</v>
      </c>
      <c r="I232" s="15">
        <v>30000</v>
      </c>
      <c r="J232" s="15">
        <v>0</v>
      </c>
      <c r="K232" s="16">
        <f t="shared" si="139"/>
        <v>30000</v>
      </c>
      <c r="L232" s="15">
        <v>861</v>
      </c>
      <c r="M232" s="15">
        <v>0</v>
      </c>
      <c r="N232" s="15">
        <v>912</v>
      </c>
      <c r="O232" s="15">
        <v>0</v>
      </c>
      <c r="P232" s="15">
        <f t="shared" si="110"/>
        <v>1773</v>
      </c>
      <c r="Q232" s="16">
        <f t="shared" si="109"/>
        <v>28227</v>
      </c>
      <c r="R232" s="39">
        <f t="shared" si="111"/>
        <v>0</v>
      </c>
    </row>
    <row r="233" spans="1:18" s="17" customFormat="1" ht="45" customHeight="1" x14ac:dyDescent="0.25">
      <c r="A233" s="40">
        <v>227</v>
      </c>
      <c r="B233" s="13" t="s">
        <v>247</v>
      </c>
      <c r="C233" s="13" t="s">
        <v>216</v>
      </c>
      <c r="D233" s="18" t="s">
        <v>248</v>
      </c>
      <c r="E233" s="12" t="s">
        <v>17</v>
      </c>
      <c r="F233" s="12" t="s">
        <v>18</v>
      </c>
      <c r="G233" s="14">
        <v>44929</v>
      </c>
      <c r="H233" s="14">
        <v>45110</v>
      </c>
      <c r="I233" s="15">
        <v>50000</v>
      </c>
      <c r="J233" s="15">
        <v>0</v>
      </c>
      <c r="K233" s="16">
        <f t="shared" si="139"/>
        <v>50000</v>
      </c>
      <c r="L233" s="15">
        <v>1435</v>
      </c>
      <c r="M233" s="15">
        <v>1854</v>
      </c>
      <c r="N233" s="15">
        <v>1520</v>
      </c>
      <c r="O233" s="15">
        <v>0</v>
      </c>
      <c r="P233" s="15">
        <f t="shared" si="110"/>
        <v>4809</v>
      </c>
      <c r="Q233" s="16">
        <f t="shared" si="109"/>
        <v>45191</v>
      </c>
      <c r="R233" s="39">
        <f t="shared" si="111"/>
        <v>0</v>
      </c>
    </row>
    <row r="234" spans="1:18" s="17" customFormat="1" ht="45" customHeight="1" x14ac:dyDescent="0.25">
      <c r="A234" s="40">
        <v>228</v>
      </c>
      <c r="B234" s="13" t="s">
        <v>215</v>
      </c>
      <c r="C234" s="13" t="s">
        <v>216</v>
      </c>
      <c r="D234" s="18" t="s">
        <v>71</v>
      </c>
      <c r="E234" s="12" t="s">
        <v>17</v>
      </c>
      <c r="F234" s="12" t="s">
        <v>20</v>
      </c>
      <c r="G234" s="14">
        <v>45078</v>
      </c>
      <c r="H234" s="14">
        <v>45261</v>
      </c>
      <c r="I234" s="15">
        <v>40000</v>
      </c>
      <c r="J234" s="15">
        <v>0</v>
      </c>
      <c r="K234" s="16">
        <f t="shared" ref="K234:K236" si="144">+I234</f>
        <v>40000</v>
      </c>
      <c r="L234" s="15">
        <v>1148</v>
      </c>
      <c r="M234" s="15">
        <v>442.65</v>
      </c>
      <c r="N234" s="15">
        <v>1216</v>
      </c>
      <c r="O234" s="15">
        <v>0</v>
      </c>
      <c r="P234" s="15">
        <f t="shared" si="110"/>
        <v>2806.65</v>
      </c>
      <c r="Q234" s="16">
        <f t="shared" si="109"/>
        <v>37193.35</v>
      </c>
      <c r="R234" s="39">
        <f t="shared" si="111"/>
        <v>0</v>
      </c>
    </row>
    <row r="235" spans="1:18" s="17" customFormat="1" ht="45" customHeight="1" x14ac:dyDescent="0.25">
      <c r="A235" s="40">
        <v>229</v>
      </c>
      <c r="B235" s="13" t="s">
        <v>261</v>
      </c>
      <c r="C235" s="13" t="s">
        <v>216</v>
      </c>
      <c r="D235" s="18" t="s">
        <v>83</v>
      </c>
      <c r="E235" s="12" t="s">
        <v>17</v>
      </c>
      <c r="F235" s="12" t="s">
        <v>18</v>
      </c>
      <c r="G235" s="14">
        <v>44958</v>
      </c>
      <c r="H235" s="14">
        <v>45139</v>
      </c>
      <c r="I235" s="15">
        <v>25000</v>
      </c>
      <c r="J235" s="15">
        <v>0</v>
      </c>
      <c r="K235" s="16">
        <f t="shared" si="144"/>
        <v>25000</v>
      </c>
      <c r="L235" s="15">
        <v>717.5</v>
      </c>
      <c r="M235" s="15">
        <v>0</v>
      </c>
      <c r="N235" s="15">
        <v>760</v>
      </c>
      <c r="O235" s="15">
        <v>0</v>
      </c>
      <c r="P235" s="15">
        <f t="shared" si="110"/>
        <v>1477.5</v>
      </c>
      <c r="Q235" s="16">
        <f t="shared" si="109"/>
        <v>23522.5</v>
      </c>
      <c r="R235" s="39">
        <f t="shared" si="111"/>
        <v>0</v>
      </c>
    </row>
    <row r="236" spans="1:18" s="17" customFormat="1" ht="45" customHeight="1" x14ac:dyDescent="0.25">
      <c r="A236" s="40">
        <v>230</v>
      </c>
      <c r="B236" s="13" t="s">
        <v>217</v>
      </c>
      <c r="C236" s="13" t="s">
        <v>216</v>
      </c>
      <c r="D236" s="18" t="s">
        <v>25</v>
      </c>
      <c r="E236" s="12" t="s">
        <v>17</v>
      </c>
      <c r="F236" s="12" t="s">
        <v>20</v>
      </c>
      <c r="G236" s="14">
        <v>45078</v>
      </c>
      <c r="H236" s="14">
        <v>45261</v>
      </c>
      <c r="I236" s="15">
        <v>25000</v>
      </c>
      <c r="J236" s="15">
        <v>0</v>
      </c>
      <c r="K236" s="16">
        <f t="shared" si="144"/>
        <v>25000</v>
      </c>
      <c r="L236" s="15">
        <v>717.5</v>
      </c>
      <c r="M236" s="15">
        <v>0</v>
      </c>
      <c r="N236" s="15">
        <v>760</v>
      </c>
      <c r="O236" s="15">
        <v>0</v>
      </c>
      <c r="P236" s="15">
        <f t="shared" si="110"/>
        <v>1477.5</v>
      </c>
      <c r="Q236" s="16">
        <f t="shared" si="109"/>
        <v>23522.5</v>
      </c>
      <c r="R236" s="39">
        <f t="shared" si="111"/>
        <v>0</v>
      </c>
    </row>
    <row r="237" spans="1:18" s="2" customFormat="1" ht="45" customHeight="1" x14ac:dyDescent="0.25">
      <c r="A237" s="45" t="s">
        <v>366</v>
      </c>
      <c r="B237" s="46"/>
      <c r="C237" s="46"/>
      <c r="D237" s="46"/>
      <c r="E237" s="46"/>
      <c r="F237" s="46"/>
      <c r="G237" s="46"/>
      <c r="H237" s="47"/>
      <c r="I237" s="1">
        <f t="shared" ref="I237:Q237" si="145">SUM(I7:I236)</f>
        <v>7982300</v>
      </c>
      <c r="J237" s="1">
        <f t="shared" si="145"/>
        <v>0</v>
      </c>
      <c r="K237" s="1">
        <f t="shared" si="145"/>
        <v>7982300</v>
      </c>
      <c r="L237" s="1">
        <f t="shared" si="145"/>
        <v>223926.07</v>
      </c>
      <c r="M237" s="1">
        <f t="shared" si="145"/>
        <v>195490.78999999972</v>
      </c>
      <c r="N237" s="1">
        <f t="shared" si="145"/>
        <v>237189.91999999998</v>
      </c>
      <c r="O237" s="1">
        <f t="shared" si="145"/>
        <v>3154.9</v>
      </c>
      <c r="P237" s="1">
        <f t="shared" si="145"/>
        <v>659761.68000000098</v>
      </c>
      <c r="Q237" s="1">
        <f t="shared" si="145"/>
        <v>7322538.3199999928</v>
      </c>
      <c r="R237" s="17"/>
    </row>
    <row r="238" spans="1:18" s="2" customFormat="1" x14ac:dyDescent="0.25">
      <c r="A238" s="7"/>
      <c r="C238" s="8"/>
      <c r="D238" s="9"/>
      <c r="E238" s="34"/>
      <c r="H238" s="10"/>
    </row>
    <row r="239" spans="1:18" s="2" customFormat="1" x14ac:dyDescent="0.25">
      <c r="A239" s="38"/>
      <c r="C239" s="8"/>
      <c r="D239" s="9"/>
      <c r="E239" s="38"/>
      <c r="H239" s="10"/>
    </row>
    <row r="240" spans="1:18" s="2" customFormat="1" x14ac:dyDescent="0.25">
      <c r="A240" s="38"/>
      <c r="C240" s="8"/>
      <c r="D240" s="9"/>
      <c r="E240" s="38"/>
      <c r="H240" s="10"/>
    </row>
    <row r="241" spans="1:17" s="2" customFormat="1" x14ac:dyDescent="0.25">
      <c r="A241" s="38"/>
      <c r="C241" s="8"/>
      <c r="D241" s="9"/>
      <c r="E241" s="38"/>
      <c r="H241" s="10"/>
    </row>
    <row r="242" spans="1:17" s="2" customFormat="1" x14ac:dyDescent="0.25">
      <c r="A242" s="36"/>
      <c r="C242" s="8"/>
      <c r="D242" s="9"/>
      <c r="E242" s="36"/>
      <c r="H242" s="10"/>
    </row>
    <row r="243" spans="1:17" s="2" customFormat="1" x14ac:dyDescent="0.25">
      <c r="A243" s="36"/>
      <c r="C243" s="8"/>
      <c r="D243" s="9"/>
      <c r="E243" s="36"/>
      <c r="H243" s="10"/>
    </row>
    <row r="245" spans="1:17" s="20" customFormat="1" ht="34.5" customHeight="1" x14ac:dyDescent="0.25">
      <c r="A245" s="19"/>
      <c r="C245" s="21"/>
      <c r="E245" s="22"/>
      <c r="F245" s="23"/>
      <c r="I245" s="23"/>
      <c r="J245" s="23"/>
      <c r="K245" s="23"/>
      <c r="L245" s="23"/>
      <c r="M245" s="23"/>
      <c r="N245" s="23"/>
      <c r="O245" s="23"/>
      <c r="P245" s="24"/>
    </row>
    <row r="246" spans="1:17" s="20" customFormat="1" ht="34.5" customHeight="1" x14ac:dyDescent="0.25">
      <c r="A246" s="19"/>
      <c r="B246" s="25" t="s">
        <v>32</v>
      </c>
      <c r="C246" s="26"/>
      <c r="D246" s="26"/>
      <c r="E246" s="27"/>
      <c r="F246" s="25" t="s">
        <v>33</v>
      </c>
      <c r="G246" s="26"/>
      <c r="H246" s="26"/>
      <c r="I246" s="28"/>
      <c r="J246" s="28"/>
      <c r="K246" s="26"/>
      <c r="L246" s="26"/>
      <c r="M246" s="25" t="s">
        <v>34</v>
      </c>
      <c r="N246" s="26"/>
      <c r="O246" s="26"/>
      <c r="P246" s="29"/>
      <c r="Q246" s="28"/>
    </row>
    <row r="247" spans="1:17" s="20" customFormat="1" ht="42" customHeight="1" x14ac:dyDescent="0.25">
      <c r="A247" s="19"/>
      <c r="B247" s="26" t="s">
        <v>55</v>
      </c>
      <c r="C247" s="30"/>
      <c r="D247" s="30"/>
      <c r="E247" s="31"/>
      <c r="F247" s="26" t="s">
        <v>35</v>
      </c>
      <c r="G247" s="42"/>
      <c r="H247" s="42"/>
      <c r="I247" s="28"/>
      <c r="J247" s="28"/>
      <c r="K247" s="30"/>
      <c r="L247" s="30"/>
      <c r="M247" s="26" t="s">
        <v>36</v>
      </c>
      <c r="N247" s="30"/>
      <c r="O247" s="30"/>
      <c r="P247" s="29"/>
      <c r="Q247" s="28"/>
    </row>
    <row r="248" spans="1:17" s="20" customFormat="1" ht="33" customHeight="1" x14ac:dyDescent="0.25">
      <c r="A248" s="19"/>
      <c r="B248" s="30" t="s">
        <v>56</v>
      </c>
      <c r="C248" s="32"/>
      <c r="D248" s="32"/>
      <c r="E248" s="33"/>
      <c r="F248" s="30" t="s">
        <v>37</v>
      </c>
      <c r="G248" s="32"/>
      <c r="H248" s="32"/>
      <c r="I248" s="28"/>
      <c r="J248" s="28"/>
      <c r="K248" s="32"/>
      <c r="L248" s="32"/>
      <c r="M248" s="30" t="s">
        <v>38</v>
      </c>
      <c r="N248" s="32"/>
      <c r="O248" s="32"/>
      <c r="P248" s="29"/>
      <c r="Q248" s="28"/>
    </row>
    <row r="249" spans="1:17" s="20" customFormat="1" ht="23.25" x14ac:dyDescent="0.25">
      <c r="A249" s="19"/>
      <c r="B249" s="30"/>
      <c r="C249" s="32"/>
      <c r="D249" s="32"/>
      <c r="E249" s="33"/>
      <c r="F249" s="30"/>
      <c r="G249" s="32"/>
      <c r="H249" s="32"/>
      <c r="I249" s="28"/>
      <c r="J249" s="28"/>
      <c r="K249" s="32"/>
      <c r="L249" s="32"/>
      <c r="M249" s="30"/>
      <c r="N249" s="32"/>
      <c r="O249" s="32"/>
      <c r="P249" s="29"/>
      <c r="Q249" s="28"/>
    </row>
    <row r="250" spans="1:17" s="20" customFormat="1" ht="23.25" x14ac:dyDescent="0.25">
      <c r="A250" s="19"/>
      <c r="B250" s="30"/>
      <c r="C250" s="32"/>
      <c r="D250" s="32"/>
      <c r="E250" s="33"/>
      <c r="F250" s="30"/>
      <c r="G250" s="32"/>
      <c r="H250" s="32"/>
      <c r="I250" s="28"/>
      <c r="J250" s="28"/>
      <c r="K250" s="32"/>
      <c r="L250" s="32"/>
      <c r="M250" s="30"/>
      <c r="N250" s="32"/>
      <c r="O250" s="32"/>
      <c r="P250" s="29"/>
      <c r="Q250" s="28"/>
    </row>
    <row r="251" spans="1:17" s="20" customFormat="1" ht="23.25" x14ac:dyDescent="0.25">
      <c r="A251" s="19"/>
      <c r="B251" s="30"/>
      <c r="C251" s="32"/>
      <c r="D251" s="32"/>
      <c r="E251" s="33"/>
      <c r="F251" s="30"/>
      <c r="G251" s="32"/>
      <c r="H251" s="32"/>
      <c r="I251" s="28"/>
      <c r="J251" s="28"/>
      <c r="K251" s="32"/>
      <c r="L251" s="32"/>
      <c r="M251" s="30"/>
      <c r="N251" s="32"/>
      <c r="O251" s="32"/>
      <c r="P251" s="29"/>
      <c r="Q251" s="28"/>
    </row>
    <row r="252" spans="1:17" s="20" customFormat="1" ht="23.25" x14ac:dyDescent="0.25">
      <c r="A252" s="19"/>
      <c r="B252" s="30"/>
      <c r="C252" s="32"/>
      <c r="D252" s="32"/>
      <c r="E252" s="33"/>
      <c r="F252" s="30"/>
      <c r="G252" s="32"/>
      <c r="H252" s="32"/>
      <c r="I252" s="28"/>
      <c r="J252" s="28"/>
      <c r="K252" s="32"/>
      <c r="L252" s="32"/>
      <c r="M252" s="30"/>
      <c r="N252" s="32"/>
      <c r="O252" s="32"/>
      <c r="P252" s="29"/>
      <c r="Q252" s="28"/>
    </row>
    <row r="253" spans="1:17" s="20" customFormat="1" ht="23.25" x14ac:dyDescent="0.25">
      <c r="A253" s="19"/>
      <c r="B253" s="30"/>
      <c r="C253" s="32"/>
      <c r="D253" s="32"/>
      <c r="E253" s="33"/>
      <c r="F253" s="30"/>
      <c r="G253" s="32"/>
      <c r="H253" s="32"/>
      <c r="I253" s="28"/>
      <c r="J253" s="28"/>
      <c r="K253" s="32"/>
      <c r="L253" s="32"/>
      <c r="M253" s="30"/>
      <c r="N253" s="32"/>
      <c r="O253" s="32"/>
      <c r="P253" s="29"/>
      <c r="Q253" s="28"/>
    </row>
    <row r="254" spans="1:17" s="20" customFormat="1" ht="23.25" x14ac:dyDescent="0.25">
      <c r="A254" s="19"/>
      <c r="B254" s="30"/>
      <c r="C254" s="32"/>
      <c r="D254" s="32"/>
      <c r="E254" s="33"/>
      <c r="F254" s="30"/>
      <c r="G254" s="32"/>
      <c r="H254" s="32"/>
      <c r="I254" s="28"/>
      <c r="J254" s="28"/>
      <c r="K254" s="32"/>
      <c r="L254" s="32"/>
      <c r="M254" s="30"/>
      <c r="N254" s="32"/>
      <c r="O254" s="32"/>
      <c r="P254" s="29"/>
      <c r="Q254" s="28"/>
    </row>
    <row r="255" spans="1:17" s="20" customFormat="1" ht="23.25" x14ac:dyDescent="0.25">
      <c r="A255" s="19"/>
      <c r="B255" s="30"/>
      <c r="C255" s="32"/>
      <c r="D255" s="32"/>
      <c r="E255" s="33"/>
      <c r="F255" s="30"/>
      <c r="G255" s="32"/>
      <c r="H255" s="32"/>
      <c r="I255" s="28"/>
      <c r="J255" s="28"/>
      <c r="K255" s="32"/>
      <c r="L255" s="32"/>
      <c r="M255" s="30"/>
      <c r="N255" s="32"/>
      <c r="O255" s="32"/>
      <c r="P255" s="29"/>
      <c r="Q255" s="28"/>
    </row>
    <row r="256" spans="1:17" s="20" customFormat="1" ht="23.25" x14ac:dyDescent="0.25">
      <c r="A256" s="19"/>
      <c r="B256" s="30"/>
      <c r="C256" s="32"/>
      <c r="D256" s="32"/>
      <c r="E256" s="33"/>
      <c r="F256" s="30"/>
      <c r="G256" s="32"/>
      <c r="H256" s="32"/>
      <c r="I256" s="28"/>
      <c r="J256" s="28"/>
      <c r="K256" s="32"/>
      <c r="L256" s="32"/>
      <c r="M256" s="30"/>
      <c r="N256" s="32"/>
      <c r="O256" s="32"/>
      <c r="P256" s="29"/>
      <c r="Q256" s="28"/>
    </row>
    <row r="257" spans="1:17" s="20" customFormat="1" ht="23.25" x14ac:dyDescent="0.25">
      <c r="A257" s="19"/>
      <c r="B257" s="30"/>
      <c r="C257" s="32"/>
      <c r="D257" s="32"/>
      <c r="E257" s="33"/>
      <c r="F257" s="30"/>
      <c r="G257" s="32"/>
      <c r="H257" s="32"/>
      <c r="I257" s="28"/>
      <c r="J257" s="28"/>
      <c r="K257" s="32"/>
      <c r="L257" s="32"/>
      <c r="M257" s="30"/>
      <c r="N257" s="32"/>
      <c r="O257" s="32"/>
      <c r="P257" s="29"/>
      <c r="Q257" s="28"/>
    </row>
    <row r="258" spans="1:17" s="20" customFormat="1" ht="23.25" x14ac:dyDescent="0.25">
      <c r="A258" s="19"/>
      <c r="B258" s="30"/>
      <c r="C258" s="32"/>
      <c r="D258" s="32"/>
      <c r="E258" s="33"/>
      <c r="F258" s="30"/>
      <c r="G258" s="32"/>
      <c r="H258" s="32"/>
      <c r="I258" s="28"/>
      <c r="J258" s="28"/>
      <c r="K258" s="32"/>
      <c r="L258" s="32"/>
      <c r="M258" s="30"/>
      <c r="N258" s="32"/>
      <c r="O258" s="32"/>
      <c r="P258" s="29"/>
      <c r="Q258" s="28"/>
    </row>
    <row r="259" spans="1:17" s="20" customFormat="1" ht="23.25" x14ac:dyDescent="0.25">
      <c r="A259" s="19"/>
      <c r="B259" s="32"/>
      <c r="C259" s="32"/>
      <c r="D259" s="32"/>
      <c r="E259" s="33"/>
      <c r="F259" s="32"/>
      <c r="G259" s="32"/>
      <c r="H259" s="32"/>
      <c r="I259" s="28"/>
      <c r="J259" s="28"/>
      <c r="K259" s="32"/>
      <c r="L259" s="32"/>
      <c r="M259" s="32"/>
      <c r="N259" s="32"/>
      <c r="O259" s="32"/>
      <c r="P259" s="29"/>
      <c r="Q259" s="28"/>
    </row>
    <row r="260" spans="1:17" s="20" customFormat="1" ht="27" customHeight="1" x14ac:dyDescent="0.25">
      <c r="A260" s="19"/>
      <c r="B260" s="32"/>
      <c r="C260" s="32"/>
      <c r="D260" s="32"/>
      <c r="E260" s="33"/>
      <c r="F260" s="32"/>
      <c r="G260" s="32"/>
      <c r="H260" s="32"/>
      <c r="I260" s="28"/>
      <c r="J260" s="28"/>
      <c r="K260" s="32"/>
      <c r="L260" s="32"/>
      <c r="M260" s="32"/>
      <c r="N260" s="32"/>
      <c r="O260" s="32"/>
      <c r="P260" s="29"/>
      <c r="Q260" s="28"/>
    </row>
    <row r="261" spans="1:17" s="20" customFormat="1" ht="32.25" customHeight="1" x14ac:dyDescent="0.25">
      <c r="A261" s="19"/>
      <c r="B261" s="25" t="s">
        <v>39</v>
      </c>
      <c r="C261" s="32"/>
      <c r="D261" s="32"/>
      <c r="E261" s="33"/>
      <c r="F261" s="25" t="s">
        <v>40</v>
      </c>
      <c r="G261" s="32"/>
      <c r="H261" s="32"/>
      <c r="I261" s="28"/>
      <c r="J261" s="28"/>
      <c r="K261" s="32"/>
      <c r="L261" s="32"/>
      <c r="M261" s="32"/>
      <c r="N261" s="32"/>
      <c r="O261" s="32"/>
      <c r="P261" s="29"/>
      <c r="Q261" s="28"/>
    </row>
    <row r="262" spans="1:17" s="20" customFormat="1" ht="36" customHeight="1" x14ac:dyDescent="0.25">
      <c r="A262" s="19"/>
      <c r="B262" s="26" t="s">
        <v>41</v>
      </c>
      <c r="C262" s="32"/>
      <c r="D262" s="32"/>
      <c r="E262" s="33"/>
      <c r="F262" s="26" t="s">
        <v>42</v>
      </c>
      <c r="G262" s="32"/>
      <c r="H262" s="32"/>
      <c r="I262" s="28"/>
      <c r="J262" s="28"/>
      <c r="K262" s="32"/>
      <c r="L262" s="32"/>
      <c r="M262" s="32"/>
      <c r="N262" s="32"/>
      <c r="O262" s="32"/>
      <c r="P262" s="29"/>
      <c r="Q262" s="28"/>
    </row>
    <row r="263" spans="1:17" s="20" customFormat="1" ht="34.5" customHeight="1" x14ac:dyDescent="0.25">
      <c r="A263" s="19"/>
      <c r="B263" s="30" t="s">
        <v>43</v>
      </c>
      <c r="C263" s="32"/>
      <c r="D263" s="32"/>
      <c r="E263" s="33"/>
      <c r="F263" s="30" t="s">
        <v>44</v>
      </c>
      <c r="G263" s="32"/>
      <c r="H263" s="32"/>
      <c r="I263" s="28"/>
      <c r="J263" s="28"/>
      <c r="K263" s="32"/>
      <c r="L263" s="32"/>
      <c r="M263" s="32"/>
      <c r="N263" s="32"/>
      <c r="O263" s="32"/>
      <c r="P263" s="29"/>
      <c r="Q263" s="28"/>
    </row>
  </sheetData>
  <sortState ref="B129:Q140">
    <sortCondition descending="1" ref="I7:I140"/>
  </sortState>
  <mergeCells count="3">
    <mergeCell ref="A1:Q3"/>
    <mergeCell ref="A5:Q5"/>
    <mergeCell ref="A237:H237"/>
  </mergeCells>
  <pageMargins left="0.70866141732283472" right="0.70866141732283472" top="0.74803149606299213" bottom="0.74803149606299213" header="0.31496062992125984" footer="0.31496062992125984"/>
  <pageSetup paperSize="5" scale="26" fitToHeight="0" orientation="landscape" r:id="rId1"/>
  <headerFooter>
    <oddFooter>&amp;R&amp;"-,Negrita"&amp;14&amp;P/&amp;N</oddFooter>
  </headerFooter>
  <rowBreaks count="5" manualBreakCount="5">
    <brk id="44" max="16" man="1"/>
    <brk id="82" max="16" man="1"/>
    <brk id="119" max="16" man="1"/>
    <brk id="157" max="16" man="1"/>
    <brk id="195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2023</vt:lpstr>
      <vt:lpstr>'JUNIO 2023'!Área_de_impresión</vt:lpstr>
      <vt:lpstr>'JUNIO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2023-06-29T15:12:35Z</cp:lastPrinted>
  <dcterms:created xsi:type="dcterms:W3CDTF">2021-12-01T13:18:02Z</dcterms:created>
  <dcterms:modified xsi:type="dcterms:W3CDTF">2023-07-03T12:57:33Z</dcterms:modified>
</cp:coreProperties>
</file>