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vargas\Desktop\rayza\NOMINAS PORTAL 2024\NOMINAS DE MARZO  2024\"/>
    </mc:Choice>
  </mc:AlternateContent>
  <xr:revisionPtr revIDLastSave="0" documentId="13_ncr:1_{4B38E38B-1D9A-4C2F-8E74-FFB5D29BA785}" xr6:coauthVersionLast="47" xr6:coauthVersionMax="47" xr10:uidLastSave="{00000000-0000-0000-0000-000000000000}"/>
  <bookViews>
    <workbookView xWindow="-120" yWindow="-120" windowWidth="29040" windowHeight="15840" tabRatio="386" xr2:uid="{00000000-000D-0000-FFFF-FFFF00000000}"/>
  </bookViews>
  <sheets>
    <sheet name="MARZO 2024" sheetId="1" r:id="rId1"/>
  </sheets>
  <definedNames>
    <definedName name="_xlnm._FilterDatabase" localSheetId="0" hidden="1">'MARZO 2024'!$A$6:$Q$132</definedName>
    <definedName name="_xlnm.Print_Area" localSheetId="0">'MARZO 2024'!$A$1:$Q$159</definedName>
    <definedName name="_xlnm.Print_Titles" localSheetId="0">'MARZO 2024'!$1:$6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2" i="1" l="1"/>
  <c r="L132" i="1"/>
  <c r="M132" i="1"/>
  <c r="N132" i="1"/>
  <c r="O132" i="1"/>
  <c r="I132" i="1"/>
  <c r="P131" i="1"/>
  <c r="K131" i="1"/>
  <c r="P24" i="1"/>
  <c r="K24" i="1"/>
  <c r="P118" i="1"/>
  <c r="K118" i="1"/>
  <c r="P110" i="1"/>
  <c r="K110" i="1"/>
  <c r="P71" i="1"/>
  <c r="K71" i="1"/>
  <c r="P70" i="1"/>
  <c r="K70" i="1"/>
  <c r="P69" i="1"/>
  <c r="K69" i="1"/>
  <c r="P68" i="1"/>
  <c r="K68" i="1"/>
  <c r="P67" i="1"/>
  <c r="K67" i="1"/>
  <c r="P22" i="1"/>
  <c r="Q22" i="1" s="1"/>
  <c r="P23" i="1"/>
  <c r="K23" i="1"/>
  <c r="P13" i="1"/>
  <c r="K13" i="1"/>
  <c r="P29" i="1"/>
  <c r="K29" i="1"/>
  <c r="Q131" i="1" l="1"/>
  <c r="Q24" i="1"/>
  <c r="Q110" i="1"/>
  <c r="Q118" i="1"/>
  <c r="Q71" i="1"/>
  <c r="Q68" i="1"/>
  <c r="Q67" i="1"/>
  <c r="Q69" i="1"/>
  <c r="Q70" i="1"/>
  <c r="Q23" i="1"/>
  <c r="Q13" i="1"/>
  <c r="Q29" i="1"/>
  <c r="P91" i="1" l="1"/>
  <c r="K91" i="1"/>
  <c r="P30" i="1"/>
  <c r="K30" i="1"/>
  <c r="P21" i="1"/>
  <c r="K21" i="1"/>
  <c r="P90" i="1"/>
  <c r="K90" i="1"/>
  <c r="P114" i="1"/>
  <c r="K114" i="1"/>
  <c r="P18" i="1"/>
  <c r="K18" i="1"/>
  <c r="P103" i="1"/>
  <c r="K103" i="1"/>
  <c r="P83" i="1"/>
  <c r="K83" i="1"/>
  <c r="P113" i="1"/>
  <c r="K113" i="1"/>
  <c r="P43" i="1"/>
  <c r="K43" i="1"/>
  <c r="P108" i="1"/>
  <c r="K108" i="1"/>
  <c r="P129" i="1"/>
  <c r="K129" i="1"/>
  <c r="P128" i="1"/>
  <c r="K128" i="1"/>
  <c r="P124" i="1"/>
  <c r="K124" i="1"/>
  <c r="P111" i="1"/>
  <c r="K111" i="1"/>
  <c r="P86" i="1"/>
  <c r="K86" i="1"/>
  <c r="P82" i="1"/>
  <c r="K82" i="1"/>
  <c r="P64" i="1"/>
  <c r="K64" i="1"/>
  <c r="P55" i="1"/>
  <c r="K55" i="1"/>
  <c r="P25" i="1"/>
  <c r="K25" i="1"/>
  <c r="K8" i="1"/>
  <c r="P16" i="1"/>
  <c r="K16" i="1"/>
  <c r="P10" i="1"/>
  <c r="K10" i="1"/>
  <c r="Q62" i="1"/>
  <c r="Q91" i="1" l="1"/>
  <c r="Q90" i="1"/>
  <c r="Q30" i="1"/>
  <c r="Q83" i="1"/>
  <c r="Q86" i="1"/>
  <c r="Q124" i="1"/>
  <c r="Q10" i="1"/>
  <c r="Q129" i="1"/>
  <c r="Q43" i="1"/>
  <c r="Q111" i="1"/>
  <c r="Q128" i="1"/>
  <c r="Q108" i="1"/>
  <c r="Q113" i="1"/>
  <c r="Q103" i="1"/>
  <c r="Q114" i="1"/>
  <c r="Q21" i="1"/>
  <c r="Q18" i="1"/>
  <c r="Q55" i="1"/>
  <c r="Q82" i="1"/>
  <c r="Q64" i="1"/>
  <c r="Q25" i="1"/>
  <c r="Q16" i="1"/>
  <c r="P11" i="1" l="1"/>
  <c r="P127" i="1"/>
  <c r="K127" i="1"/>
  <c r="P105" i="1"/>
  <c r="K105" i="1"/>
  <c r="Q127" i="1" l="1"/>
  <c r="Q105" i="1"/>
  <c r="P58" i="1" l="1"/>
  <c r="K58" i="1"/>
  <c r="P115" i="1"/>
  <c r="K115" i="1"/>
  <c r="P74" i="1"/>
  <c r="K74" i="1"/>
  <c r="Q58" i="1" l="1"/>
  <c r="Q115" i="1"/>
  <c r="Q74" i="1"/>
  <c r="P49" i="1"/>
  <c r="K49" i="1"/>
  <c r="P32" i="1"/>
  <c r="K32" i="1"/>
  <c r="P36" i="1"/>
  <c r="K36" i="1"/>
  <c r="P31" i="1"/>
  <c r="K31" i="1"/>
  <c r="P19" i="1"/>
  <c r="K19" i="1"/>
  <c r="K11" i="1"/>
  <c r="Q9" i="1"/>
  <c r="Q11" i="1" l="1"/>
  <c r="Q49" i="1"/>
  <c r="Q32" i="1"/>
  <c r="Q36" i="1"/>
  <c r="Q31" i="1"/>
  <c r="Q19" i="1"/>
  <c r="P119" i="1" l="1"/>
  <c r="K119" i="1"/>
  <c r="P73" i="1"/>
  <c r="K73" i="1"/>
  <c r="P59" i="1"/>
  <c r="K59" i="1"/>
  <c r="P57" i="1"/>
  <c r="K57" i="1"/>
  <c r="P40" i="1"/>
  <c r="K40" i="1"/>
  <c r="Q40" i="1" l="1"/>
  <c r="Q119" i="1"/>
  <c r="Q59" i="1"/>
  <c r="Q57" i="1"/>
  <c r="Q73" i="1"/>
  <c r="P14" i="1"/>
  <c r="K14" i="1"/>
  <c r="Q14" i="1" l="1"/>
  <c r="P112" i="1" l="1"/>
  <c r="K112" i="1"/>
  <c r="P104" i="1"/>
  <c r="K104" i="1"/>
  <c r="P98" i="1"/>
  <c r="K98" i="1"/>
  <c r="K85" i="1"/>
  <c r="P85" i="1"/>
  <c r="P61" i="1"/>
  <c r="K61" i="1"/>
  <c r="P53" i="1"/>
  <c r="K53" i="1"/>
  <c r="P50" i="1"/>
  <c r="K50" i="1"/>
  <c r="P48" i="1"/>
  <c r="K48" i="1"/>
  <c r="P39" i="1"/>
  <c r="K39" i="1"/>
  <c r="Q85" i="1" l="1"/>
  <c r="Q112" i="1"/>
  <c r="Q48" i="1"/>
  <c r="Q53" i="1"/>
  <c r="Q39" i="1"/>
  <c r="Q61" i="1"/>
  <c r="Q98" i="1"/>
  <c r="Q104" i="1"/>
  <c r="Q50" i="1"/>
  <c r="P15" i="1"/>
  <c r="K15" i="1"/>
  <c r="Q15" i="1" l="1"/>
  <c r="P8" i="1"/>
  <c r="P12" i="1"/>
  <c r="P20" i="1"/>
  <c r="P17" i="1"/>
  <c r="P41" i="1"/>
  <c r="P27" i="1"/>
  <c r="P26" i="1"/>
  <c r="P28" i="1"/>
  <c r="P33" i="1"/>
  <c r="P34" i="1"/>
  <c r="P35" i="1"/>
  <c r="P37" i="1"/>
  <c r="P38" i="1"/>
  <c r="P42" i="1"/>
  <c r="P44" i="1"/>
  <c r="P60" i="1"/>
  <c r="P47" i="1"/>
  <c r="P51" i="1"/>
  <c r="P45" i="1"/>
  <c r="P46" i="1"/>
  <c r="P65" i="1"/>
  <c r="P66" i="1"/>
  <c r="P63" i="1"/>
  <c r="P72" i="1"/>
  <c r="P75" i="1"/>
  <c r="P76" i="1"/>
  <c r="P77" i="1"/>
  <c r="P78" i="1"/>
  <c r="P79" i="1"/>
  <c r="P81" i="1"/>
  <c r="P80" i="1"/>
  <c r="P84" i="1"/>
  <c r="P97" i="1"/>
  <c r="P87" i="1"/>
  <c r="P89" i="1"/>
  <c r="P92" i="1"/>
  <c r="P93" i="1"/>
  <c r="P94" i="1"/>
  <c r="P95" i="1"/>
  <c r="P96" i="1"/>
  <c r="P88" i="1"/>
  <c r="P99" i="1"/>
  <c r="P122" i="1"/>
  <c r="P100" i="1"/>
  <c r="P101" i="1"/>
  <c r="P102" i="1"/>
  <c r="P106" i="1"/>
  <c r="P107" i="1"/>
  <c r="P56" i="1"/>
  <c r="P109" i="1"/>
  <c r="P116" i="1"/>
  <c r="P52" i="1"/>
  <c r="P120" i="1"/>
  <c r="P117" i="1"/>
  <c r="P121" i="1"/>
  <c r="P54" i="1"/>
  <c r="P123" i="1"/>
  <c r="P125" i="1"/>
  <c r="P126" i="1"/>
  <c r="P130" i="1"/>
  <c r="K120" i="1"/>
  <c r="P132" i="1" l="1"/>
  <c r="Q120" i="1"/>
  <c r="K130" i="1" l="1"/>
  <c r="K125" i="1"/>
  <c r="K52" i="1"/>
  <c r="Q52" i="1" l="1"/>
  <c r="Q125" i="1"/>
  <c r="Q130" i="1"/>
  <c r="K76" i="1"/>
  <c r="K46" i="1"/>
  <c r="K45" i="1"/>
  <c r="Q76" i="1" l="1"/>
  <c r="Q45" i="1"/>
  <c r="Q46" i="1"/>
  <c r="K51" i="1" l="1"/>
  <c r="Q51" i="1" l="1"/>
  <c r="K44" i="1"/>
  <c r="K42" i="1"/>
  <c r="Q42" i="1" l="1"/>
  <c r="Q44" i="1"/>
  <c r="K26" i="1"/>
  <c r="K84" i="1"/>
  <c r="Q84" i="1" l="1"/>
  <c r="Q26" i="1"/>
  <c r="K54" i="1"/>
  <c r="K121" i="1"/>
  <c r="K79" i="1"/>
  <c r="K116" i="1"/>
  <c r="K47" i="1"/>
  <c r="K17" i="1"/>
  <c r="Q47" i="1" l="1"/>
  <c r="Q54" i="1"/>
  <c r="Q116" i="1"/>
  <c r="Q121" i="1"/>
  <c r="Q17" i="1"/>
  <c r="Q79" i="1"/>
  <c r="K65" i="1"/>
  <c r="K60" i="1"/>
  <c r="K117" i="1"/>
  <c r="K56" i="1"/>
  <c r="K107" i="1"/>
  <c r="K101" i="1"/>
  <c r="K89" i="1"/>
  <c r="K87" i="1"/>
  <c r="K97" i="1"/>
  <c r="K81" i="1"/>
  <c r="K77" i="1"/>
  <c r="K75" i="1"/>
  <c r="K66" i="1"/>
  <c r="Q66" i="1" l="1"/>
  <c r="Q87" i="1"/>
  <c r="Q117" i="1"/>
  <c r="Q81" i="1"/>
  <c r="Q97" i="1"/>
  <c r="Q60" i="1"/>
  <c r="Q75" i="1"/>
  <c r="Q89" i="1"/>
  <c r="Q107" i="1"/>
  <c r="Q77" i="1"/>
  <c r="Q101" i="1"/>
  <c r="Q56" i="1"/>
  <c r="Q65" i="1"/>
  <c r="K37" i="1"/>
  <c r="K35" i="1"/>
  <c r="K34" i="1"/>
  <c r="K33" i="1"/>
  <c r="K28" i="1"/>
  <c r="K27" i="1"/>
  <c r="K12" i="1"/>
  <c r="Q8" i="1" l="1"/>
  <c r="Q28" i="1"/>
  <c r="Q37" i="1"/>
  <c r="Q27" i="1"/>
  <c r="Q12" i="1"/>
  <c r="Q35" i="1"/>
  <c r="Q33" i="1"/>
  <c r="Q34" i="1"/>
  <c r="K63" i="1"/>
  <c r="Q63" i="1" l="1"/>
  <c r="K72" i="1"/>
  <c r="Q72" i="1" l="1"/>
  <c r="K93" i="1"/>
  <c r="Q93" i="1" l="1"/>
  <c r="K123" i="1"/>
  <c r="K100" i="1"/>
  <c r="K106" i="1"/>
  <c r="K102" i="1"/>
  <c r="K122" i="1"/>
  <c r="K99" i="1"/>
  <c r="K96" i="1"/>
  <c r="K95" i="1"/>
  <c r="K88" i="1"/>
  <c r="K38" i="1"/>
  <c r="K41" i="1"/>
  <c r="Q99" i="1" l="1"/>
  <c r="Q106" i="1"/>
  <c r="Q38" i="1"/>
  <c r="Q88" i="1"/>
  <c r="Q95" i="1"/>
  <c r="Q122" i="1"/>
  <c r="Q100" i="1"/>
  <c r="Q102" i="1"/>
  <c r="Q41" i="1"/>
  <c r="Q96" i="1"/>
  <c r="Q123" i="1"/>
  <c r="K126" i="1"/>
  <c r="K20" i="1"/>
  <c r="K80" i="1"/>
  <c r="K78" i="1"/>
  <c r="K94" i="1"/>
  <c r="K92" i="1"/>
  <c r="Q94" i="1" l="1"/>
  <c r="Q78" i="1"/>
  <c r="Q92" i="1"/>
  <c r="Q126" i="1"/>
  <c r="Q80" i="1"/>
  <c r="Q20" i="1"/>
  <c r="K109" i="1" l="1"/>
  <c r="K132" i="1" s="1"/>
  <c r="Q109" i="1" l="1"/>
  <c r="Q132" i="1" s="1"/>
</calcChain>
</file>

<file path=xl/sharedStrings.xml><?xml version="1.0" encoding="utf-8"?>
<sst xmlns="http://schemas.openxmlformats.org/spreadsheetml/2006/main" count="659" uniqueCount="242">
  <si>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</si>
  <si>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</si>
  <si>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</si>
  <si>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</si>
  <si>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</si>
  <si>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</si>
  <si>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</si>
  <si>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</si>
  <si>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</si>
  <si>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</si>
  <si>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</si>
  <si>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</si>
  <si>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</si>
  <si>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</si>
  <si>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</si>
  <si>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</si>
  <si>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</si>
  <si>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CONTRATADO</t>
  </si>
  <si>
    <t>MASCULINO</t>
  </si>
  <si>
    <t>DEPARTAMENTO DE COMUNICACIONES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</si>
  <si>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</si>
  <si>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</si>
  <si>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</si>
  <si>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</si>
  <si>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</si>
  <si>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</si>
  <si>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Chofer</t>
  </si>
  <si>
    <t>Inspector Aeroportuario</t>
  </si>
  <si>
    <t xml:space="preserve">Periodista 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</si>
  <si>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</si>
  <si>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</si>
  <si>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</si>
  <si>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</si>
  <si>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</si>
  <si>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</si>
  <si>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</si>
  <si>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</si>
  <si>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</si>
  <si>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</si>
  <si>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</si>
  <si>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</si>
  <si>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</si>
  <si>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</si>
  <si>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</si>
  <si>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</si>
  <si>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</si>
  <si>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</si>
  <si>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 xml:space="preserve">Otros Ing. </t>
  </si>
  <si>
    <t>DIRECCION EJECUTIVA</t>
  </si>
  <si>
    <t>CONCEPCION MARIA PAULINO DE MEDRANO</t>
  </si>
  <si>
    <t>Enc. División Registro y Control de Nómina</t>
  </si>
  <si>
    <t>AEROPUERTO INT. PUNTA CANA</t>
  </si>
  <si>
    <t>HELIPUERTO DE SANTO DOMINGO</t>
  </si>
  <si>
    <t>Asesor</t>
  </si>
  <si>
    <t>Auxiliar  Administrativo</t>
  </si>
  <si>
    <t>Mensajero Interno</t>
  </si>
  <si>
    <t>Supervisor Técnico Aeroportuario</t>
  </si>
  <si>
    <t xml:space="preserve">DIRECCION DE  PLANIFICACION Y DESARROLLO </t>
  </si>
  <si>
    <t>Mensajera Interna</t>
  </si>
  <si>
    <t>AEROPUERTO INT.  DEL CIBAO</t>
  </si>
  <si>
    <t>Auxiliar de Protocolo</t>
  </si>
  <si>
    <t>Mensajero Externo</t>
  </si>
  <si>
    <t>HELIPUERTO BARAHONA</t>
  </si>
  <si>
    <t>DIVISION DE PROTOCOLO Y EVENTOS</t>
  </si>
  <si>
    <t>Recepcionista</t>
  </si>
  <si>
    <t>SECCION  DE TRANSPORTACION</t>
  </si>
  <si>
    <t>DEPARTAMENTO FINANCIERO</t>
  </si>
  <si>
    <t>AEROPUERTO INT. LAS AMERICAS</t>
  </si>
  <si>
    <t>AEROPUERTO INT. PTO. PLATA</t>
  </si>
  <si>
    <t>Agente Aeroportuario</t>
  </si>
  <si>
    <t>AEROPUERTO  INT. MARIA MONTEZ</t>
  </si>
  <si>
    <t>Auxiliar de Comunicaciones</t>
  </si>
  <si>
    <t xml:space="preserve"> DEPARTAMENTO DE COMUNICACIONES</t>
  </si>
  <si>
    <t>SECCION DE ALMACEN Y SUMINISTRO</t>
  </si>
  <si>
    <t>AEROPUERTO  INT. ARROYO BARRIL</t>
  </si>
  <si>
    <t>LUIS MOISES  ESCOBAR BASTIDAS</t>
  </si>
  <si>
    <t>NOEMI RUIZ MANZUETA</t>
  </si>
  <si>
    <t>ELVIS DANIEL NIN HERNANDEZ</t>
  </si>
  <si>
    <t xml:space="preserve"> Inspector Aeroportuario</t>
  </si>
  <si>
    <t>CRISMEIDI BIVIECA SANTANA</t>
  </si>
  <si>
    <t>ALBA LUISA CONTRERAS MANZANILLO</t>
  </si>
  <si>
    <t>FREDYS RAMON HASSET PEREZ</t>
  </si>
  <si>
    <t>Supervisor Técnico  Aeroportuario</t>
  </si>
  <si>
    <t>SAYDI MIGUELA TIBURCIO MERCEDES</t>
  </si>
  <si>
    <t>DOMINGO ANTONIO SANCHEZ GOMEZ</t>
  </si>
  <si>
    <t>DIVISION DE GESTION DE RIESGO Y SEGURIDAD OPERACIONAL</t>
  </si>
  <si>
    <t>SECCION DE CORRESPONDENCIA Y ARCHIVO</t>
  </si>
  <si>
    <t>AGUEDA MARTE VARRERA</t>
  </si>
  <si>
    <t>CLAUDIA FRANCISCA CANO AGRAMONTE</t>
  </si>
  <si>
    <t>ALEJANDRINA HEREDIA MARTINEZ</t>
  </si>
  <si>
    <t>TORIBIO MANZUETA</t>
  </si>
  <si>
    <t>ALEJANDRO  AQUINO</t>
  </si>
  <si>
    <t>PEDRO JOSE SANTANA GOMEZ</t>
  </si>
  <si>
    <t>CRISTIAN DIAZ AQUINO</t>
  </si>
  <si>
    <t xml:space="preserve"> Chofer</t>
  </si>
  <si>
    <t>FRANCISCO ALBERTO MONCION CRUZ</t>
  </si>
  <si>
    <t>AEROPUERTO DOMESTICO- MONTECRISTI</t>
  </si>
  <si>
    <t>DARIO MOSCOSO ESTRELLA</t>
  </si>
  <si>
    <t xml:space="preserve">JOSE ARISMENDY FLORES MORENO </t>
  </si>
  <si>
    <t>ALBERTO MAGNO MORENO TORRES</t>
  </si>
  <si>
    <t>RAMONA ARCILA  ROA MARTINEZ DE LORA</t>
  </si>
  <si>
    <t>DIORILINA DOTEL FIGUEREO</t>
  </si>
  <si>
    <t>ROSA ISABEL JAVIER PERALTA</t>
  </si>
  <si>
    <t>MARIA ALTAGRACIA ADON</t>
  </si>
  <si>
    <t>CESAR HUMBERTO BOLLERO PADRON</t>
  </si>
  <si>
    <t>CARLOS JULIO FELIZ</t>
  </si>
  <si>
    <t>JOSE MANUEL SANTANA MERCEDES</t>
  </si>
  <si>
    <t>Técnico de Programación</t>
  </si>
  <si>
    <t>LUIS MARIO SEPULVEDA PINALES</t>
  </si>
  <si>
    <t>VICENTE DE PAUL MENDEZ BAUTISTA</t>
  </si>
  <si>
    <t>YSAACC NEWTON GARCIA  LAUS</t>
  </si>
  <si>
    <t>ELGAR BIENVENIDO CARRASCO GOMEZ</t>
  </si>
  <si>
    <t>ROBERTO DE JESUS ROSARIO</t>
  </si>
  <si>
    <t>JUAN HEREDIA HEREDIA</t>
  </si>
  <si>
    <t>CHRISTOPHER YANNICK ALVARADO</t>
  </si>
  <si>
    <t xml:space="preserve">ABRAHAM JESUS  MORENO BELEN </t>
  </si>
  <si>
    <t>MARCEL DOMINGUEZ SANTOS</t>
  </si>
  <si>
    <t>LAURA MARIEL DURAN DE DEL ORBE</t>
  </si>
  <si>
    <t>JOHAN WAGNER TEMISTOCLES DAVIS TAPIA</t>
  </si>
  <si>
    <t>MARIA MERDECES SANTANA RAMIREZ</t>
  </si>
  <si>
    <t>STALIN MARLENIN ROMERO TORRES</t>
  </si>
  <si>
    <t>DARIO JOSE MEJIA</t>
  </si>
  <si>
    <t>Maletero</t>
  </si>
  <si>
    <t>ROSELY CAROLINA BAEZ ALVAREZ</t>
  </si>
  <si>
    <t>CARLOS MANUEL VENTURA MOTA</t>
  </si>
  <si>
    <t>Encargado División de Cooperación Internacional</t>
  </si>
  <si>
    <t>YAFREISI MASSIEL SANTANA FIGUEROA</t>
  </si>
  <si>
    <t>MIGUEL ANGUSTO ARREDONDO SANTANA</t>
  </si>
  <si>
    <t>Técnico de IngresosHelipuerto Santo Domingo</t>
  </si>
  <si>
    <t>DPTO. TECNOLOGIA DE LA INFORMACION</t>
  </si>
  <si>
    <t xml:space="preserve"> Auxiliar Administrativo</t>
  </si>
  <si>
    <t>ANA LUISA PEGUERO CASTILLO</t>
  </si>
  <si>
    <t>WANDER OSMIN DE LA CRUZ MORENO</t>
  </si>
  <si>
    <t>EVANGELISTA MARIA ORTIZ FABIAN</t>
  </si>
  <si>
    <t>JUAN LUIS SEGURA</t>
  </si>
  <si>
    <t>YUNIO ORTIZ JIMENEZ</t>
  </si>
  <si>
    <t>MARTHA  DE LEON ALCANTARA</t>
  </si>
  <si>
    <t>EDUAR ANTONIO DE JESUS PAREDES</t>
  </si>
  <si>
    <t>LENNY BIANEIRY MATOS BAEZ</t>
  </si>
  <si>
    <t>Soporte Técnico Informático</t>
  </si>
  <si>
    <t>KELVIN TAVERAS RAMIREZ</t>
  </si>
  <si>
    <t>Jarnidero</t>
  </si>
  <si>
    <t xml:space="preserve"> AEROPUERTO  INT. MARIA MONTEZ</t>
  </si>
  <si>
    <t>JUAN PABLO VALERIO GARCIA</t>
  </si>
  <si>
    <t xml:space="preserve"> Fotógrafo</t>
  </si>
  <si>
    <t>JOSE ANTONIO ENCARNACION FABIAN</t>
  </si>
  <si>
    <t>WENDIS GARCIA AQUINO</t>
  </si>
  <si>
    <t>Operador de Equipos Pesados</t>
  </si>
  <si>
    <t>SCARLETH MICHELE PEÑA LUGO</t>
  </si>
  <si>
    <t xml:space="preserve"> Mensajera Interna</t>
  </si>
  <si>
    <t>GREGORIO BRAZOBAN GALVEZ</t>
  </si>
  <si>
    <t>BERNARDINO REYNOSO</t>
  </si>
  <si>
    <t>Total  Empleados</t>
  </si>
  <si>
    <t>CAMILA CAROLINA DIAZ FERNANDEZ</t>
  </si>
  <si>
    <t>JOSE MANUEL GONZALEZ HEREDIA</t>
  </si>
  <si>
    <t>FLORENTINO FIGUEREO DE LOS DIOSES</t>
  </si>
  <si>
    <t>ERIKA VELEZ AQUINO</t>
  </si>
  <si>
    <t>DIVISION DE LITIGIOS</t>
  </si>
  <si>
    <t xml:space="preserve">PEDRO ALBERTO HERNANDEZ RODRIGUEZ </t>
  </si>
  <si>
    <t>BERENISE BATISTA PEREZ</t>
  </si>
  <si>
    <t>NELSON JOSE EXPOSITO ROSARIO</t>
  </si>
  <si>
    <t>OSCAR JOSE PEREZ MOYA</t>
  </si>
  <si>
    <t>ORLANDO  ALONZO COLON</t>
  </si>
  <si>
    <t>ASHLY FRANCHESCA REYES GUILLEN</t>
  </si>
  <si>
    <t>ARIEL  DOÑE PAREDES</t>
  </si>
  <si>
    <t>MILADI ANTONIA CARRERAS SOSA</t>
  </si>
  <si>
    <t xml:space="preserve">MANAIDY ANTONIO MARTINEZ GARCIA </t>
  </si>
  <si>
    <t xml:space="preserve">MILAGROS ISABEL RODRIGUEZ GOMEZ </t>
  </si>
  <si>
    <t>ANDRES JORGE ROSARIO</t>
  </si>
  <si>
    <t>YAMILKA MEJIA GARCIA</t>
  </si>
  <si>
    <t>CECILO YGNACIO BERROA RECIO</t>
  </si>
  <si>
    <t>MIGUEL  MORDAN DE LA ROSA</t>
  </si>
  <si>
    <t>JORGE CLEMENCIO GEORGE GARCIA</t>
  </si>
  <si>
    <t xml:space="preserve"> Coordinador de Delegaciones</t>
  </si>
  <si>
    <t>Chófer-Departamento Administrativo</t>
  </si>
  <si>
    <t>Chófer-Departamento de Recursos Humanos</t>
  </si>
  <si>
    <t>STALIN  DECENA FELIZ</t>
  </si>
  <si>
    <t>Analista Legal</t>
  </si>
  <si>
    <t>JOSE MANUEL BERNARDO DE LOS SANTOS</t>
  </si>
  <si>
    <t>Enc. División de Presupuesto</t>
  </si>
  <si>
    <t>IGNACIA  SANCHEZ PAYANO</t>
  </si>
  <si>
    <t>ENMANUEL GONZALEZ COLLADO</t>
  </si>
  <si>
    <t>Supervisor de Mantenimiento</t>
  </si>
  <si>
    <t xml:space="preserve">SILVESTRE  DE LOS SANTOS MORENO </t>
  </si>
  <si>
    <t>JOSE LUIS  SANTANA FRIAS</t>
  </si>
  <si>
    <t>ESTEBAN MARTE MARTE</t>
  </si>
  <si>
    <t>VIANCA CORINA  MATOS MATOS</t>
  </si>
  <si>
    <t>ELIZABETH TORRES PUELLO</t>
  </si>
  <si>
    <t>Supervisor de Obras Aeroportuarias</t>
  </si>
  <si>
    <t>RAY JOSE VARGAS BRAZOBAN</t>
  </si>
  <si>
    <t>MANUEL RAMON MORENO MUESES</t>
  </si>
  <si>
    <t>VIANELA SANCHEZ GERMAN</t>
  </si>
  <si>
    <t>JAVIER ANTONIO DE LA ROSA DE JESUS</t>
  </si>
  <si>
    <t>SILENNY FIGUEROA ABAD</t>
  </si>
  <si>
    <t>YUSNEIDY GABRIEL JOSE</t>
  </si>
  <si>
    <t>JUAN JOSE POLANCO NOVA</t>
  </si>
  <si>
    <t>GISELA APONTE VALDEZ</t>
  </si>
  <si>
    <t>JORGELINA ANTIGUA BRITO</t>
  </si>
  <si>
    <t>PAMELA  DE LEON VILLANUEVA</t>
  </si>
  <si>
    <t>KAREN YISBEL GUERRA MEDINA</t>
  </si>
  <si>
    <t xml:space="preserve">ELEUTERIO MORENO MEJIA </t>
  </si>
  <si>
    <t>Auxiliar de Almacén y Suministro</t>
  </si>
  <si>
    <t xml:space="preserve">Enc. de la Supervisión y Seguimiento de Ejecución </t>
  </si>
  <si>
    <t>KEREN ALTAGRACIA DE LOS SANTOS MANZUETA</t>
  </si>
  <si>
    <t>YOMERI DE LA CRUZ MARTINEZ</t>
  </si>
  <si>
    <t xml:space="preserve">JOSE RAMON GUILLEN PICHARDO </t>
  </si>
  <si>
    <t>FELIX ENRIQUE DIAZ INOA</t>
  </si>
  <si>
    <t>Enc. Depto. de Tec. de la Información y Comuni.</t>
  </si>
  <si>
    <t>YIMBERT ANTONIO AYBAR SANTOS</t>
  </si>
  <si>
    <t>FRANKLIN MANUEL  ORTIZ HERNANDEZ</t>
  </si>
  <si>
    <t>FRANCISCO LUIS YEAN</t>
  </si>
  <si>
    <t>OSCAR VIRIATO PEREZ VARGAS</t>
  </si>
  <si>
    <t>JOSE JAVIER BELTRE GARCIA</t>
  </si>
  <si>
    <t>VIRGEN  DIAZ JIMENEZ DE MATEO</t>
  </si>
  <si>
    <t>IRVING MOISES SANCHEZ GERALDO</t>
  </si>
  <si>
    <t>RODOLFO BELTRAN ABAD</t>
  </si>
  <si>
    <t xml:space="preserve">Auxiliar Administrativo </t>
  </si>
  <si>
    <t>DEPARTAMENTO ADMINISTRATIVO</t>
  </si>
  <si>
    <t>MABELY ALTAGRACIA  DIAZ RODRIGUEZ</t>
  </si>
  <si>
    <t>NOMINA DE EMPLEADOS CONTRATADOS TEMPORALES CORRESPONDIENTE AL MES DE MARZO 2024</t>
  </si>
  <si>
    <t>AXEL REYNALDO  BRITO HERRERA</t>
  </si>
  <si>
    <t>Gestor de Redes Sociales</t>
  </si>
  <si>
    <t>PEDRO JUAN  GONZALEZ SANTANA</t>
  </si>
  <si>
    <t>FEDERICO GUILLERMO SUERO PIMENTEL</t>
  </si>
  <si>
    <t>NEREYDA VIZCAINO DE LOS SANTOS</t>
  </si>
  <si>
    <t>Secretaria</t>
  </si>
  <si>
    <t>PAOLA TERESA GENAO BRAND</t>
  </si>
  <si>
    <t>Auxiliar Administrativa</t>
  </si>
  <si>
    <t>RISMEILY  HERRERA BELLO</t>
  </si>
  <si>
    <t>WISMARLY HERNANDEZ GARCIA</t>
  </si>
  <si>
    <t>YOILYN GEORGINA VALLEJO MARTE</t>
  </si>
  <si>
    <t>YANEIRY ESTHER HERNANDEZ DE LA ROSA</t>
  </si>
  <si>
    <t>NATHALIS LORENZO</t>
  </si>
  <si>
    <t xml:space="preserve">EDWIN  BOBADILLA BELLO </t>
  </si>
  <si>
    <t>Dibujante de Proyectista</t>
  </si>
  <si>
    <t>STANLIN JOAN PEREYRA GONZALEZ</t>
  </si>
  <si>
    <t>Inspector Aeroporturario</t>
  </si>
  <si>
    <t>Soporte Técnico InformáticoAILA</t>
  </si>
  <si>
    <t>DEPTO. RECURSOS HUMANOS</t>
  </si>
  <si>
    <t>AEROP. DOMESTICO-CUEVA DE LAS MARAVILLA</t>
  </si>
  <si>
    <t>RUBEN DARIO DEL ROSARIO</t>
  </si>
  <si>
    <t>DIRECCION DE DISEÑO AEROPORTUARIO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</si>
</sst>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164" fontId="2" fillId="0" borderId="2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center" vertical="center"/>
    </xf>
    <xf numFmtId="164" fontId="5" fillId="0" borderId="2" xfId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5" fillId="3" borderId="2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1348730</xdr:colOff>
      <xdr:row>0</xdr:row>
      <xdr:rowOff>36740</xdr:rowOff>
    </xdr:from>
    <xdr:to>
      <xdr:col>8</xdr:col>
      <xdr:colOff>233608</xdr:colOff>
      <xdr:row>4</xdr:row>
      <xdr:rowOff>139191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561516" y="36740"/>
          <a:ext cx="8137735" cy="2660594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142</xdr:row>
      <xdr:rowOff>364074</xdr:rowOff>
    </xdr:from>
    <xdr:to>
      <xdr:col>2</xdr:col>
      <xdr:colOff>1510868</xdr:colOff>
      <xdr:row>142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2034071</xdr:colOff>
      <xdr:row>142</xdr:row>
      <xdr:rowOff>269703</xdr:rowOff>
    </xdr:from>
    <xdr:to>
      <xdr:col>7</xdr:col>
      <xdr:colOff>2081149</xdr:colOff>
      <xdr:row>142</xdr:row>
      <xdr:rowOff>270940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566529" y="8600042"/>
          <a:ext cx="4664281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142</xdr:row>
      <xdr:rowOff>373495</xdr:rowOff>
    </xdr:from>
    <xdr:to>
      <xdr:col>15</xdr:col>
      <xdr:colOff>200025</xdr:colOff>
      <xdr:row>142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156</xdr:row>
      <xdr:rowOff>341003</xdr:rowOff>
    </xdr:from>
    <xdr:to>
      <xdr:col>2</xdr:col>
      <xdr:colOff>1880177</xdr:colOff>
      <xdr:row>156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156</xdr:row>
      <xdr:rowOff>352714</xdr:rowOff>
    </xdr:from>
    <xdr:to>
      <xdr:col>7</xdr:col>
      <xdr:colOff>1549255</xdr:colOff>
      <xdr:row>156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9"/>
  <sheetViews>
    <sheetView showGridLines="0" tabSelected="1" view="pageBreakPreview" zoomScale="37" zoomScaleNormal="100" zoomScaleSheetLayoutView="37" workbookViewId="0">
      <selection activeCell="L14" sqref="L14"/>
    </sheetView>
  </sheetViews>
  <sheetFormatPr defaultColWidth="9.140625" defaultRowHeight="20.25" x14ac:dyDescent="0.25"/>
  <cols>
    <col min="1" max="1" width="8.85546875" style="5" customWidth="1"/>
    <col min="2" max="2" width="84.140625" style="9" customWidth="1"/>
    <col min="3" max="3" width="80.140625" style="2" customWidth="1"/>
    <col min="4" max="4" width="55" style="2" customWidth="1"/>
    <col min="5" max="5" width="34.5703125" style="5" customWidth="1"/>
    <col min="6" max="8" width="34.5703125" style="2" customWidth="1"/>
    <col min="9" max="9" width="35" style="2" customWidth="1"/>
    <col min="10" max="10" width="16.28515625" style="2" customWidth="1"/>
    <col min="11" max="11" width="31.7109375" style="2" customWidth="1"/>
    <col min="12" max="12" width="27.85546875" style="2" customWidth="1"/>
    <col min="13" max="13" width="27.85546875" style="35" customWidth="1"/>
    <col min="14" max="16" width="27.85546875" style="2" customWidth="1"/>
    <col min="17" max="17" width="31.7109375" style="2" customWidth="1"/>
    <col min="18" max="16384" width="9.140625" style="2"/>
  </cols>
  <sheetData>
    <row r="1" spans="1:17" ht="21" customHeight="1" x14ac:dyDescent="0.25">
      <c r="B1" s="5"/>
      <c r="C1" s="5"/>
      <c r="D1" s="5"/>
      <c r="F1" s="5"/>
      <c r="G1" s="5"/>
      <c r="H1" s="5"/>
      <c r="I1" s="5"/>
      <c r="J1" s="5"/>
      <c r="K1" s="5"/>
      <c r="L1" s="5"/>
      <c r="M1" s="33"/>
      <c r="N1" s="5"/>
      <c r="O1" s="5"/>
      <c r="P1" s="5"/>
      <c r="Q1" s="5"/>
    </row>
    <row r="2" spans="1:17" ht="47.25" customHeight="1" x14ac:dyDescent="0.25">
      <c r="B2" s="5"/>
      <c r="C2" s="5"/>
      <c r="D2" s="5"/>
      <c r="F2" s="5"/>
      <c r="G2" s="5"/>
      <c r="H2" s="5"/>
      <c r="I2" s="5"/>
      <c r="J2" s="5"/>
      <c r="K2" s="5"/>
      <c r="L2" s="5"/>
      <c r="M2" s="33"/>
      <c r="N2" s="5"/>
      <c r="O2" s="5"/>
      <c r="P2" s="5"/>
      <c r="Q2" s="5"/>
    </row>
    <row r="3" spans="1:17" ht="66.75" customHeight="1" x14ac:dyDescent="0.25">
      <c r="B3" s="5"/>
      <c r="C3" s="5"/>
      <c r="D3" s="5"/>
      <c r="F3" s="5"/>
      <c r="G3" s="5"/>
      <c r="H3" s="5"/>
      <c r="I3" s="5"/>
      <c r="J3" s="5"/>
      <c r="K3" s="5"/>
      <c r="L3" s="5"/>
      <c r="M3" s="33"/>
      <c r="N3" s="5"/>
      <c r="O3" s="5"/>
      <c r="P3" s="5"/>
      <c r="Q3" s="5"/>
    </row>
    <row r="4" spans="1:17" ht="66.75" customHeight="1" x14ac:dyDescent="0.25">
      <c r="B4" s="5"/>
      <c r="C4" s="5"/>
      <c r="D4" s="5"/>
      <c r="F4" s="5"/>
      <c r="G4" s="5"/>
      <c r="H4" s="5"/>
      <c r="I4" s="5"/>
      <c r="J4" s="5"/>
      <c r="K4" s="5"/>
      <c r="L4" s="5"/>
      <c r="M4" s="33"/>
      <c r="N4" s="5"/>
      <c r="O4" s="5"/>
      <c r="P4" s="5"/>
      <c r="Q4" s="5"/>
    </row>
    <row r="5" spans="1:17" ht="42" customHeight="1" x14ac:dyDescent="0.25">
      <c r="A5" s="38" t="s">
        <v>219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47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5" customFormat="1" ht="45" customHeight="1" x14ac:dyDescent="0.25">
      <c r="A7" s="32">
        <v>1</v>
      </c>
      <c r="B7" s="11" t="s">
        <v>186</v>
      </c>
      <c r="C7" s="11" t="s">
        <v>48</v>
      </c>
      <c r="D7" s="16" t="s">
        <v>202</v>
      </c>
      <c r="E7" s="10" t="s">
        <v>17</v>
      </c>
      <c r="F7" s="10" t="s">
        <v>20</v>
      </c>
      <c r="G7" s="12">
        <v>45231</v>
      </c>
      <c r="H7" s="12">
        <v>45413</v>
      </c>
      <c r="I7" s="13">
        <v>100000</v>
      </c>
      <c r="J7" s="13"/>
      <c r="K7" s="14">
        <v>100000</v>
      </c>
      <c r="L7" s="13">
        <v>2870</v>
      </c>
      <c r="M7" s="34">
        <v>12105.44</v>
      </c>
      <c r="N7" s="13">
        <v>3040</v>
      </c>
      <c r="O7" s="13">
        <v>0</v>
      </c>
      <c r="P7" s="13">
        <v>18015.440000000002</v>
      </c>
      <c r="Q7" s="14">
        <v>81984.56</v>
      </c>
    </row>
    <row r="8" spans="1:17" s="15" customFormat="1" ht="45" customHeight="1" x14ac:dyDescent="0.25">
      <c r="A8" s="32">
        <v>2</v>
      </c>
      <c r="B8" s="11" t="s">
        <v>104</v>
      </c>
      <c r="C8" s="11" t="s">
        <v>48</v>
      </c>
      <c r="D8" s="16" t="s">
        <v>53</v>
      </c>
      <c r="E8" s="10" t="s">
        <v>17</v>
      </c>
      <c r="F8" s="10" t="s">
        <v>18</v>
      </c>
      <c r="G8" s="12">
        <v>45261</v>
      </c>
      <c r="H8" s="12">
        <v>45444</v>
      </c>
      <c r="I8" s="13">
        <v>90000</v>
      </c>
      <c r="J8" s="13">
        <v>0</v>
      </c>
      <c r="K8" s="14">
        <f>+I8</f>
        <v>90000</v>
      </c>
      <c r="L8" s="13">
        <v>0</v>
      </c>
      <c r="M8" s="34">
        <v>11082.94</v>
      </c>
      <c r="N8" s="13">
        <v>0</v>
      </c>
      <c r="O8" s="13">
        <v>0</v>
      </c>
      <c r="P8" s="13">
        <f>+L8+M8+N8+O8</f>
        <v>11082.94</v>
      </c>
      <c r="Q8" s="14">
        <f>+K8-P8</f>
        <v>78917.06</v>
      </c>
    </row>
    <row r="9" spans="1:17" s="15" customFormat="1" ht="45" customHeight="1" x14ac:dyDescent="0.25">
      <c r="A9" s="32">
        <v>3</v>
      </c>
      <c r="B9" s="11" t="s">
        <v>176</v>
      </c>
      <c r="C9" s="11" t="s">
        <v>16</v>
      </c>
      <c r="D9" s="16" t="s">
        <v>177</v>
      </c>
      <c r="E9" s="10" t="s">
        <v>17</v>
      </c>
      <c r="F9" s="10" t="s">
        <v>18</v>
      </c>
      <c r="G9" s="12">
        <v>45231</v>
      </c>
      <c r="H9" s="12">
        <v>45413</v>
      </c>
      <c r="I9" s="13">
        <v>60000</v>
      </c>
      <c r="J9" s="13">
        <v>0</v>
      </c>
      <c r="K9" s="14">
        <v>60000</v>
      </c>
      <c r="L9" s="13">
        <v>1722</v>
      </c>
      <c r="M9" s="34">
        <v>3486.65</v>
      </c>
      <c r="N9" s="13">
        <v>1824</v>
      </c>
      <c r="O9" s="13">
        <v>0</v>
      </c>
      <c r="P9" s="13">
        <v>7032.65</v>
      </c>
      <c r="Q9" s="14">
        <f t="shared" ref="Q9:Q11" si="0">+K9-P9</f>
        <v>52967.35</v>
      </c>
    </row>
    <row r="10" spans="1:17" s="15" customFormat="1" ht="45" customHeight="1" x14ac:dyDescent="0.25">
      <c r="A10" s="32">
        <v>4</v>
      </c>
      <c r="B10" s="11" t="s">
        <v>203</v>
      </c>
      <c r="C10" s="11" t="s">
        <v>16</v>
      </c>
      <c r="D10" s="16" t="s">
        <v>177</v>
      </c>
      <c r="E10" s="10" t="s">
        <v>17</v>
      </c>
      <c r="F10" s="10" t="s">
        <v>20</v>
      </c>
      <c r="G10" s="12">
        <v>45323</v>
      </c>
      <c r="H10" s="12">
        <v>45505</v>
      </c>
      <c r="I10" s="13">
        <v>40000</v>
      </c>
      <c r="J10" s="13"/>
      <c r="K10" s="14">
        <f t="shared" ref="K10" si="1">+I10</f>
        <v>40000</v>
      </c>
      <c r="L10" s="13">
        <v>1148</v>
      </c>
      <c r="M10" s="34">
        <v>442.65</v>
      </c>
      <c r="N10" s="13">
        <v>1216</v>
      </c>
      <c r="O10" s="13"/>
      <c r="P10" s="13">
        <f t="shared" ref="P10" si="2">+L10+M10+N10+O10</f>
        <v>2806.65</v>
      </c>
      <c r="Q10" s="14">
        <f t="shared" si="0"/>
        <v>37193.35</v>
      </c>
    </row>
    <row r="11" spans="1:17" s="15" customFormat="1" ht="45" customHeight="1" x14ac:dyDescent="0.25">
      <c r="A11" s="32">
        <v>5</v>
      </c>
      <c r="B11" s="11" t="s">
        <v>178</v>
      </c>
      <c r="C11" s="11" t="s">
        <v>66</v>
      </c>
      <c r="D11" s="16" t="s">
        <v>179</v>
      </c>
      <c r="E11" s="10" t="s">
        <v>17</v>
      </c>
      <c r="F11" s="10" t="s">
        <v>18</v>
      </c>
      <c r="G11" s="12">
        <v>45231</v>
      </c>
      <c r="H11" s="12">
        <v>45413</v>
      </c>
      <c r="I11" s="13">
        <v>100000</v>
      </c>
      <c r="J11" s="13"/>
      <c r="K11" s="14">
        <f>+I11</f>
        <v>100000</v>
      </c>
      <c r="L11" s="13">
        <v>2870</v>
      </c>
      <c r="M11" s="34">
        <v>11676.57</v>
      </c>
      <c r="N11" s="13">
        <v>3040</v>
      </c>
      <c r="O11" s="13">
        <v>1715.46</v>
      </c>
      <c r="P11" s="13">
        <f t="shared" ref="P11" si="3">+L11+M11+N11+O11</f>
        <v>19302.03</v>
      </c>
      <c r="Q11" s="14">
        <f t="shared" si="0"/>
        <v>80697.97</v>
      </c>
    </row>
    <row r="12" spans="1:17" s="15" customFormat="1" ht="45" customHeight="1" x14ac:dyDescent="0.25">
      <c r="A12" s="32">
        <v>6</v>
      </c>
      <c r="B12" s="11" t="s">
        <v>105</v>
      </c>
      <c r="C12" s="11" t="s">
        <v>19</v>
      </c>
      <c r="D12" s="16" t="s">
        <v>28</v>
      </c>
      <c r="E12" s="10" t="s">
        <v>17</v>
      </c>
      <c r="F12" s="10" t="s">
        <v>18</v>
      </c>
      <c r="G12" s="12">
        <v>45261</v>
      </c>
      <c r="H12" s="12">
        <v>45444</v>
      </c>
      <c r="I12" s="13">
        <v>50000</v>
      </c>
      <c r="J12" s="13"/>
      <c r="K12" s="14">
        <f t="shared" ref="K12:K19" si="4">+I12</f>
        <v>50000</v>
      </c>
      <c r="L12" s="13">
        <v>1435</v>
      </c>
      <c r="M12" s="34">
        <v>1854</v>
      </c>
      <c r="N12" s="13">
        <v>1520</v>
      </c>
      <c r="O12" s="13">
        <v>0</v>
      </c>
      <c r="P12" s="13">
        <f t="shared" ref="P12:P25" si="5">+L12+M12+N12+O12</f>
        <v>4809</v>
      </c>
      <c r="Q12" s="14">
        <f t="shared" ref="Q12:Q25" si="6">+K12-P12</f>
        <v>45191</v>
      </c>
    </row>
    <row r="13" spans="1:17" s="15" customFormat="1" ht="45" customHeight="1" x14ac:dyDescent="0.25">
      <c r="A13" s="32">
        <v>7</v>
      </c>
      <c r="B13" s="11" t="s">
        <v>220</v>
      </c>
      <c r="C13" s="11" t="s">
        <v>19</v>
      </c>
      <c r="D13" s="16" t="s">
        <v>221</v>
      </c>
      <c r="E13" s="10" t="s">
        <v>17</v>
      </c>
      <c r="F13" s="10" t="s">
        <v>18</v>
      </c>
      <c r="G13" s="12">
        <v>45352</v>
      </c>
      <c r="H13" s="12">
        <v>45536</v>
      </c>
      <c r="I13" s="13">
        <v>50000</v>
      </c>
      <c r="J13" s="13"/>
      <c r="K13" s="14">
        <f t="shared" ref="K13" si="7">+I13</f>
        <v>50000</v>
      </c>
      <c r="L13" s="13">
        <v>1435</v>
      </c>
      <c r="M13" s="34">
        <v>1854</v>
      </c>
      <c r="N13" s="13">
        <v>1520</v>
      </c>
      <c r="O13" s="13">
        <v>0</v>
      </c>
      <c r="P13" s="13">
        <f t="shared" ref="P13" si="8">+L13+M13+N13+O13</f>
        <v>4809</v>
      </c>
      <c r="Q13" s="14">
        <f t="shared" ref="Q13" si="9">+K13-P13</f>
        <v>45191</v>
      </c>
    </row>
    <row r="14" spans="1:17" s="15" customFormat="1" ht="45" customHeight="1" x14ac:dyDescent="0.25">
      <c r="A14" s="32">
        <v>8</v>
      </c>
      <c r="B14" s="11" t="s">
        <v>143</v>
      </c>
      <c r="C14" s="11" t="s">
        <v>19</v>
      </c>
      <c r="D14" s="16" t="s">
        <v>144</v>
      </c>
      <c r="E14" s="10" t="s">
        <v>17</v>
      </c>
      <c r="F14" s="10" t="s">
        <v>18</v>
      </c>
      <c r="G14" s="12">
        <v>45323</v>
      </c>
      <c r="H14" s="12">
        <v>45505</v>
      </c>
      <c r="I14" s="13">
        <v>50000</v>
      </c>
      <c r="J14" s="13"/>
      <c r="K14" s="14">
        <f t="shared" si="4"/>
        <v>50000</v>
      </c>
      <c r="L14" s="13">
        <v>1435</v>
      </c>
      <c r="M14" s="34">
        <v>1854</v>
      </c>
      <c r="N14" s="13">
        <v>1520</v>
      </c>
      <c r="O14" s="13">
        <v>0</v>
      </c>
      <c r="P14" s="13">
        <f t="shared" si="5"/>
        <v>4809</v>
      </c>
      <c r="Q14" s="14">
        <f t="shared" si="6"/>
        <v>45191</v>
      </c>
    </row>
    <row r="15" spans="1:17" s="15" customFormat="1" ht="45" customHeight="1" x14ac:dyDescent="0.25">
      <c r="A15" s="32">
        <v>9</v>
      </c>
      <c r="B15" s="11" t="s">
        <v>158</v>
      </c>
      <c r="C15" s="11" t="s">
        <v>72</v>
      </c>
      <c r="D15" s="16" t="s">
        <v>71</v>
      </c>
      <c r="E15" s="10" t="s">
        <v>17</v>
      </c>
      <c r="F15" s="10" t="s">
        <v>18</v>
      </c>
      <c r="G15" s="12">
        <v>45352</v>
      </c>
      <c r="H15" s="12">
        <v>45536</v>
      </c>
      <c r="I15" s="13">
        <v>45000</v>
      </c>
      <c r="J15" s="13">
        <v>0</v>
      </c>
      <c r="K15" s="14">
        <f t="shared" si="4"/>
        <v>45000</v>
      </c>
      <c r="L15" s="13">
        <v>1291.5</v>
      </c>
      <c r="M15" s="34">
        <v>1148.32</v>
      </c>
      <c r="N15" s="13">
        <v>1368</v>
      </c>
      <c r="O15" s="13">
        <v>0</v>
      </c>
      <c r="P15" s="13">
        <f t="shared" si="5"/>
        <v>3807.8199999999997</v>
      </c>
      <c r="Q15" s="14">
        <f t="shared" si="6"/>
        <v>41192.18</v>
      </c>
    </row>
    <row r="16" spans="1:17" s="15" customFormat="1" ht="45" customHeight="1" x14ac:dyDescent="0.25">
      <c r="A16" s="32">
        <v>10</v>
      </c>
      <c r="B16" s="11" t="s">
        <v>205</v>
      </c>
      <c r="C16" s="11" t="s">
        <v>72</v>
      </c>
      <c r="D16" s="16" t="s">
        <v>71</v>
      </c>
      <c r="E16" s="10" t="s">
        <v>17</v>
      </c>
      <c r="F16" s="10" t="s">
        <v>18</v>
      </c>
      <c r="G16" s="12">
        <v>45323</v>
      </c>
      <c r="H16" s="12">
        <v>45505</v>
      </c>
      <c r="I16" s="13">
        <v>40000</v>
      </c>
      <c r="J16" s="13"/>
      <c r="K16" s="14">
        <f t="shared" si="4"/>
        <v>40000</v>
      </c>
      <c r="L16" s="13">
        <v>1148</v>
      </c>
      <c r="M16" s="34">
        <v>442.65</v>
      </c>
      <c r="N16" s="13">
        <v>1216</v>
      </c>
      <c r="O16" s="13"/>
      <c r="P16" s="13">
        <f t="shared" si="5"/>
        <v>2806.65</v>
      </c>
      <c r="Q16" s="14">
        <f t="shared" si="6"/>
        <v>37193.35</v>
      </c>
    </row>
    <row r="17" spans="1:17" s="15" customFormat="1" ht="45" customHeight="1" x14ac:dyDescent="0.25">
      <c r="A17" s="32">
        <v>11</v>
      </c>
      <c r="B17" s="11" t="s">
        <v>131</v>
      </c>
      <c r="C17" s="11" t="s">
        <v>19</v>
      </c>
      <c r="D17" s="16" t="s">
        <v>71</v>
      </c>
      <c r="E17" s="10" t="s">
        <v>17</v>
      </c>
      <c r="F17" s="10" t="s">
        <v>20</v>
      </c>
      <c r="G17" s="12">
        <v>45293</v>
      </c>
      <c r="H17" s="12">
        <v>45475</v>
      </c>
      <c r="I17" s="13">
        <v>35000</v>
      </c>
      <c r="J17" s="13"/>
      <c r="K17" s="14">
        <f t="shared" si="4"/>
        <v>35000</v>
      </c>
      <c r="L17" s="13">
        <v>1004.5</v>
      </c>
      <c r="M17" s="34">
        <v>0</v>
      </c>
      <c r="N17" s="13">
        <v>1064</v>
      </c>
      <c r="O17" s="13">
        <v>0</v>
      </c>
      <c r="P17" s="13">
        <f t="shared" si="5"/>
        <v>2068.5</v>
      </c>
      <c r="Q17" s="14">
        <f t="shared" si="6"/>
        <v>32931.5</v>
      </c>
    </row>
    <row r="18" spans="1:17" s="15" customFormat="1" ht="45" customHeight="1" x14ac:dyDescent="0.25">
      <c r="A18" s="32">
        <v>12</v>
      </c>
      <c r="B18" s="11" t="s">
        <v>190</v>
      </c>
      <c r="C18" s="11" t="s">
        <v>19</v>
      </c>
      <c r="D18" s="16" t="s">
        <v>71</v>
      </c>
      <c r="E18" s="10" t="s">
        <v>17</v>
      </c>
      <c r="F18" s="10" t="s">
        <v>18</v>
      </c>
      <c r="G18" s="12">
        <v>45293</v>
      </c>
      <c r="H18" s="12">
        <v>45475</v>
      </c>
      <c r="I18" s="13">
        <v>25000</v>
      </c>
      <c r="J18" s="13">
        <v>0</v>
      </c>
      <c r="K18" s="14">
        <f>+J18+I18</f>
        <v>25000</v>
      </c>
      <c r="L18" s="13">
        <v>717.5</v>
      </c>
      <c r="M18" s="34">
        <v>0</v>
      </c>
      <c r="N18" s="13">
        <v>760</v>
      </c>
      <c r="O18" s="13">
        <v>0</v>
      </c>
      <c r="P18" s="13">
        <f t="shared" ref="P18" si="10">+L18+M18+N18+O18</f>
        <v>1477.5</v>
      </c>
      <c r="Q18" s="14">
        <f t="shared" ref="Q18" si="11">+K18-P18</f>
        <v>23522.5</v>
      </c>
    </row>
    <row r="19" spans="1:17" s="15" customFormat="1" ht="45" customHeight="1" x14ac:dyDescent="0.25">
      <c r="A19" s="32">
        <v>13</v>
      </c>
      <c r="B19" s="11" t="s">
        <v>180</v>
      </c>
      <c r="C19" s="11" t="s">
        <v>19</v>
      </c>
      <c r="D19" s="16" t="s">
        <v>71</v>
      </c>
      <c r="E19" s="10" t="s">
        <v>17</v>
      </c>
      <c r="F19" s="10" t="s">
        <v>20</v>
      </c>
      <c r="G19" s="12">
        <v>45231</v>
      </c>
      <c r="H19" s="12">
        <v>45413</v>
      </c>
      <c r="I19" s="13">
        <v>25000</v>
      </c>
      <c r="J19" s="13"/>
      <c r="K19" s="14">
        <f t="shared" si="4"/>
        <v>25000</v>
      </c>
      <c r="L19" s="13">
        <v>717.5</v>
      </c>
      <c r="M19" s="34">
        <v>0</v>
      </c>
      <c r="N19" s="13">
        <v>760</v>
      </c>
      <c r="O19" s="13">
        <v>0</v>
      </c>
      <c r="P19" s="13">
        <f t="shared" si="5"/>
        <v>1477.5</v>
      </c>
      <c r="Q19" s="14">
        <f t="shared" si="6"/>
        <v>23522.5</v>
      </c>
    </row>
    <row r="20" spans="1:17" s="15" customFormat="1" ht="45" customHeight="1" x14ac:dyDescent="0.25">
      <c r="A20" s="32">
        <v>14</v>
      </c>
      <c r="B20" s="11" t="s">
        <v>76</v>
      </c>
      <c r="C20" s="11" t="s">
        <v>19</v>
      </c>
      <c r="D20" s="16" t="s">
        <v>71</v>
      </c>
      <c r="E20" s="10" t="s">
        <v>17</v>
      </c>
      <c r="F20" s="10" t="s">
        <v>20</v>
      </c>
      <c r="G20" s="12">
        <v>45200</v>
      </c>
      <c r="H20" s="12">
        <v>45383</v>
      </c>
      <c r="I20" s="13">
        <v>25000</v>
      </c>
      <c r="J20" s="13">
        <v>0</v>
      </c>
      <c r="K20" s="14">
        <f>+J20+I20</f>
        <v>25000</v>
      </c>
      <c r="L20" s="13">
        <v>717.5</v>
      </c>
      <c r="M20" s="34">
        <v>0</v>
      </c>
      <c r="N20" s="13">
        <v>760</v>
      </c>
      <c r="O20" s="13">
        <v>0</v>
      </c>
      <c r="P20" s="13">
        <f t="shared" si="5"/>
        <v>1477.5</v>
      </c>
      <c r="Q20" s="14">
        <f t="shared" si="6"/>
        <v>23522.5</v>
      </c>
    </row>
    <row r="21" spans="1:17" s="15" customFormat="1" ht="45" customHeight="1" x14ac:dyDescent="0.25">
      <c r="A21" s="32">
        <v>15</v>
      </c>
      <c r="B21" s="11" t="s">
        <v>191</v>
      </c>
      <c r="C21" s="11" t="s">
        <v>19</v>
      </c>
      <c r="D21" s="16" t="s">
        <v>71</v>
      </c>
      <c r="E21" s="10" t="s">
        <v>17</v>
      </c>
      <c r="F21" s="10" t="s">
        <v>20</v>
      </c>
      <c r="G21" s="12">
        <v>45293</v>
      </c>
      <c r="H21" s="12">
        <v>45475</v>
      </c>
      <c r="I21" s="13">
        <v>20000</v>
      </c>
      <c r="J21" s="13"/>
      <c r="K21" s="14">
        <f t="shared" ref="K21" si="12">+I21</f>
        <v>20000</v>
      </c>
      <c r="L21" s="13">
        <v>574</v>
      </c>
      <c r="M21" s="34">
        <v>0</v>
      </c>
      <c r="N21" s="13">
        <v>608</v>
      </c>
      <c r="O21" s="13">
        <v>0</v>
      </c>
      <c r="P21" s="13">
        <f t="shared" si="5"/>
        <v>1182</v>
      </c>
      <c r="Q21" s="14">
        <f t="shared" si="6"/>
        <v>18818</v>
      </c>
    </row>
    <row r="22" spans="1:17" s="15" customFormat="1" ht="45" customHeight="1" x14ac:dyDescent="0.25">
      <c r="A22" s="32">
        <v>16</v>
      </c>
      <c r="B22" s="11" t="s">
        <v>223</v>
      </c>
      <c r="C22" s="11" t="s">
        <v>238</v>
      </c>
      <c r="D22" s="16" t="s">
        <v>53</v>
      </c>
      <c r="E22" s="10" t="s">
        <v>17</v>
      </c>
      <c r="F22" s="10" t="s">
        <v>18</v>
      </c>
      <c r="G22" s="12">
        <v>45352</v>
      </c>
      <c r="H22" s="12">
        <v>45536</v>
      </c>
      <c r="I22" s="13">
        <v>70000</v>
      </c>
      <c r="J22" s="13"/>
      <c r="K22" s="14">
        <v>70000</v>
      </c>
      <c r="L22" s="13">
        <v>2009</v>
      </c>
      <c r="M22" s="34">
        <v>5368.45</v>
      </c>
      <c r="N22" s="13">
        <v>2128</v>
      </c>
      <c r="O22" s="13">
        <v>0</v>
      </c>
      <c r="P22" s="13">
        <f t="shared" si="5"/>
        <v>9505.4500000000007</v>
      </c>
      <c r="Q22" s="14">
        <f t="shared" si="6"/>
        <v>60494.55</v>
      </c>
    </row>
    <row r="23" spans="1:17" s="15" customFormat="1" ht="45" customHeight="1" x14ac:dyDescent="0.25">
      <c r="A23" s="32">
        <v>17</v>
      </c>
      <c r="B23" s="11" t="s">
        <v>224</v>
      </c>
      <c r="C23" s="11" t="s">
        <v>238</v>
      </c>
      <c r="D23" s="16" t="s">
        <v>225</v>
      </c>
      <c r="E23" s="10" t="s">
        <v>17</v>
      </c>
      <c r="F23" s="10" t="s">
        <v>20</v>
      </c>
      <c r="G23" s="12">
        <v>45352</v>
      </c>
      <c r="H23" s="12">
        <v>45536</v>
      </c>
      <c r="I23" s="13">
        <v>40000</v>
      </c>
      <c r="J23" s="13"/>
      <c r="K23" s="14">
        <f t="shared" ref="K23:K24" si="13">+I23</f>
        <v>40000</v>
      </c>
      <c r="L23" s="13">
        <v>1148</v>
      </c>
      <c r="M23" s="34">
        <v>442.65</v>
      </c>
      <c r="N23" s="13">
        <v>1216</v>
      </c>
      <c r="O23" s="13"/>
      <c r="P23" s="13">
        <f t="shared" ref="P23:P24" si="14">+L23+M23+N23+O23</f>
        <v>2806.65</v>
      </c>
      <c r="Q23" s="14">
        <f t="shared" ref="Q23:Q24" si="15">+K23-P23</f>
        <v>37193.35</v>
      </c>
    </row>
    <row r="24" spans="1:17" s="15" customFormat="1" ht="45" customHeight="1" x14ac:dyDescent="0.25">
      <c r="A24" s="32">
        <v>18</v>
      </c>
      <c r="B24" s="11" t="s">
        <v>226</v>
      </c>
      <c r="C24" s="11" t="s">
        <v>238</v>
      </c>
      <c r="D24" s="16" t="s">
        <v>227</v>
      </c>
      <c r="E24" s="10" t="s">
        <v>17</v>
      </c>
      <c r="F24" s="10" t="s">
        <v>20</v>
      </c>
      <c r="G24" s="12">
        <v>45352</v>
      </c>
      <c r="H24" s="12">
        <v>45536</v>
      </c>
      <c r="I24" s="13">
        <v>30000</v>
      </c>
      <c r="J24" s="13"/>
      <c r="K24" s="14">
        <f t="shared" si="13"/>
        <v>30000</v>
      </c>
      <c r="L24" s="13">
        <v>861</v>
      </c>
      <c r="M24" s="34">
        <v>0</v>
      </c>
      <c r="N24" s="13">
        <v>912</v>
      </c>
      <c r="O24" s="13">
        <v>0</v>
      </c>
      <c r="P24" s="13">
        <f t="shared" si="14"/>
        <v>1773</v>
      </c>
      <c r="Q24" s="14">
        <f t="shared" si="15"/>
        <v>28227</v>
      </c>
    </row>
    <row r="25" spans="1:17" s="15" customFormat="1" ht="45" customHeight="1" x14ac:dyDescent="0.25">
      <c r="A25" s="32">
        <v>19</v>
      </c>
      <c r="B25" s="11" t="s">
        <v>206</v>
      </c>
      <c r="C25" s="11" t="s">
        <v>129</v>
      </c>
      <c r="D25" s="16" t="s">
        <v>207</v>
      </c>
      <c r="E25" s="10" t="s">
        <v>17</v>
      </c>
      <c r="F25" s="10" t="s">
        <v>18</v>
      </c>
      <c r="G25" s="12">
        <v>45323</v>
      </c>
      <c r="H25" s="12">
        <v>45505</v>
      </c>
      <c r="I25" s="13">
        <v>125000</v>
      </c>
      <c r="J25" s="13"/>
      <c r="K25" s="14">
        <f>+I25</f>
        <v>125000</v>
      </c>
      <c r="L25" s="13">
        <v>3587.5</v>
      </c>
      <c r="M25" s="34">
        <v>17986.060000000001</v>
      </c>
      <c r="N25" s="13">
        <v>3800</v>
      </c>
      <c r="O25" s="13">
        <v>0</v>
      </c>
      <c r="P25" s="13">
        <f t="shared" si="5"/>
        <v>25373.56</v>
      </c>
      <c r="Q25" s="14">
        <f t="shared" si="6"/>
        <v>99626.44</v>
      </c>
    </row>
    <row r="26" spans="1:17" s="15" customFormat="1" ht="45" customHeight="1" x14ac:dyDescent="0.25">
      <c r="A26" s="32">
        <v>20</v>
      </c>
      <c r="B26" s="11" t="s">
        <v>138</v>
      </c>
      <c r="C26" s="11" t="s">
        <v>129</v>
      </c>
      <c r="D26" s="16" t="s">
        <v>139</v>
      </c>
      <c r="E26" s="10" t="s">
        <v>17</v>
      </c>
      <c r="F26" s="10" t="s">
        <v>20</v>
      </c>
      <c r="G26" s="12">
        <v>45293</v>
      </c>
      <c r="H26" s="12">
        <v>45475</v>
      </c>
      <c r="I26" s="13">
        <v>55000</v>
      </c>
      <c r="J26" s="13"/>
      <c r="K26" s="14">
        <f t="shared" ref="K26:K30" si="16">+I26</f>
        <v>55000</v>
      </c>
      <c r="L26" s="13">
        <v>1578.5</v>
      </c>
      <c r="M26" s="34">
        <v>2559.67</v>
      </c>
      <c r="N26" s="13">
        <v>1672</v>
      </c>
      <c r="O26" s="13">
        <v>0</v>
      </c>
      <c r="P26" s="13">
        <f t="shared" ref="P26:P30" si="17">+L26+M26+N26+O26</f>
        <v>5810.17</v>
      </c>
      <c r="Q26" s="14">
        <f t="shared" ref="Q26:Q30" si="18">+K26-P26</f>
        <v>49189.83</v>
      </c>
    </row>
    <row r="27" spans="1:17" s="15" customFormat="1" ht="45" customHeight="1" x14ac:dyDescent="0.25">
      <c r="A27" s="32">
        <v>21</v>
      </c>
      <c r="B27" s="11" t="s">
        <v>106</v>
      </c>
      <c r="C27" s="11" t="s">
        <v>129</v>
      </c>
      <c r="D27" s="16" t="s">
        <v>107</v>
      </c>
      <c r="E27" s="10" t="s">
        <v>17</v>
      </c>
      <c r="F27" s="10" t="s">
        <v>18</v>
      </c>
      <c r="G27" s="12">
        <v>45261</v>
      </c>
      <c r="H27" s="12">
        <v>45444</v>
      </c>
      <c r="I27" s="13">
        <v>50000</v>
      </c>
      <c r="J27" s="13"/>
      <c r="K27" s="14">
        <f t="shared" si="16"/>
        <v>50000</v>
      </c>
      <c r="L27" s="13">
        <v>1435</v>
      </c>
      <c r="M27" s="34">
        <v>1596.68</v>
      </c>
      <c r="N27" s="13">
        <v>1520</v>
      </c>
      <c r="O27" s="13">
        <v>1715.46</v>
      </c>
      <c r="P27" s="13">
        <f t="shared" si="17"/>
        <v>6267.14</v>
      </c>
      <c r="Q27" s="14">
        <f t="shared" si="18"/>
        <v>43732.86</v>
      </c>
    </row>
    <row r="28" spans="1:17" s="15" customFormat="1" ht="45" customHeight="1" x14ac:dyDescent="0.25">
      <c r="A28" s="32">
        <v>22</v>
      </c>
      <c r="B28" s="11" t="s">
        <v>108</v>
      </c>
      <c r="C28" s="11" t="s">
        <v>129</v>
      </c>
      <c r="D28" s="16" t="s">
        <v>25</v>
      </c>
      <c r="E28" s="10" t="s">
        <v>17</v>
      </c>
      <c r="F28" s="10" t="s">
        <v>18</v>
      </c>
      <c r="G28" s="12">
        <v>45261</v>
      </c>
      <c r="H28" s="12">
        <v>45444</v>
      </c>
      <c r="I28" s="13">
        <v>20000</v>
      </c>
      <c r="J28" s="13"/>
      <c r="K28" s="14">
        <f t="shared" si="16"/>
        <v>20000</v>
      </c>
      <c r="L28" s="13">
        <v>574</v>
      </c>
      <c r="M28" s="34">
        <v>0</v>
      </c>
      <c r="N28" s="13">
        <v>608</v>
      </c>
      <c r="O28" s="13">
        <v>0</v>
      </c>
      <c r="P28" s="13">
        <f t="shared" si="17"/>
        <v>1182</v>
      </c>
      <c r="Q28" s="14">
        <f t="shared" si="18"/>
        <v>18818</v>
      </c>
    </row>
    <row r="29" spans="1:17" s="15" customFormat="1" ht="45" customHeight="1" x14ac:dyDescent="0.25">
      <c r="A29" s="32">
        <v>23</v>
      </c>
      <c r="B29" s="11" t="s">
        <v>222</v>
      </c>
      <c r="C29" s="11" t="s">
        <v>129</v>
      </c>
      <c r="D29" s="16" t="s">
        <v>237</v>
      </c>
      <c r="E29" s="10" t="s">
        <v>17</v>
      </c>
      <c r="F29" s="10" t="s">
        <v>18</v>
      </c>
      <c r="G29" s="12">
        <v>45352</v>
      </c>
      <c r="H29" s="12">
        <v>45536</v>
      </c>
      <c r="I29" s="13">
        <v>30000</v>
      </c>
      <c r="J29" s="13"/>
      <c r="K29" s="14">
        <f t="shared" si="16"/>
        <v>30000</v>
      </c>
      <c r="L29" s="13">
        <v>861</v>
      </c>
      <c r="M29" s="34">
        <v>0</v>
      </c>
      <c r="N29" s="13">
        <v>912</v>
      </c>
      <c r="O29" s="13">
        <v>0</v>
      </c>
      <c r="P29" s="13">
        <f t="shared" si="17"/>
        <v>1773</v>
      </c>
      <c r="Q29" s="14">
        <f t="shared" si="18"/>
        <v>28227</v>
      </c>
    </row>
    <row r="30" spans="1:17" s="15" customFormat="1" ht="45" customHeight="1" x14ac:dyDescent="0.25">
      <c r="A30" s="32">
        <v>24</v>
      </c>
      <c r="B30" s="11" t="s">
        <v>208</v>
      </c>
      <c r="C30" s="11" t="s">
        <v>217</v>
      </c>
      <c r="D30" s="16" t="s">
        <v>25</v>
      </c>
      <c r="E30" s="10" t="s">
        <v>17</v>
      </c>
      <c r="F30" s="10" t="s">
        <v>18</v>
      </c>
      <c r="G30" s="12">
        <v>45323</v>
      </c>
      <c r="H30" s="12">
        <v>45505</v>
      </c>
      <c r="I30" s="13">
        <v>25000</v>
      </c>
      <c r="J30" s="13"/>
      <c r="K30" s="14">
        <f t="shared" si="16"/>
        <v>25000</v>
      </c>
      <c r="L30" s="13">
        <v>717.5</v>
      </c>
      <c r="M30" s="34">
        <v>0</v>
      </c>
      <c r="N30" s="13">
        <v>760</v>
      </c>
      <c r="O30" s="13"/>
      <c r="P30" s="13">
        <f t="shared" si="17"/>
        <v>1477.5</v>
      </c>
      <c r="Q30" s="14">
        <f t="shared" si="18"/>
        <v>23522.5</v>
      </c>
    </row>
    <row r="31" spans="1:17" s="15" customFormat="1" ht="45" customHeight="1" x14ac:dyDescent="0.25">
      <c r="A31" s="32">
        <v>25</v>
      </c>
      <c r="B31" s="11" t="s">
        <v>181</v>
      </c>
      <c r="C31" s="11" t="s">
        <v>21</v>
      </c>
      <c r="D31" s="16" t="s">
        <v>182</v>
      </c>
      <c r="E31" s="10" t="s">
        <v>17</v>
      </c>
      <c r="F31" s="10" t="s">
        <v>18</v>
      </c>
      <c r="G31" s="12">
        <v>45231</v>
      </c>
      <c r="H31" s="12">
        <v>45413</v>
      </c>
      <c r="I31" s="13">
        <v>50000</v>
      </c>
      <c r="J31" s="13"/>
      <c r="K31" s="14">
        <f t="shared" ref="K31:K44" si="19">+I31</f>
        <v>50000</v>
      </c>
      <c r="L31" s="13">
        <v>1435</v>
      </c>
      <c r="M31" s="34">
        <v>1854</v>
      </c>
      <c r="N31" s="13">
        <v>1520</v>
      </c>
      <c r="O31" s="13"/>
      <c r="P31" s="13">
        <f t="shared" ref="P31:P44" si="20">+L31+M31+N31+O31</f>
        <v>4809</v>
      </c>
      <c r="Q31" s="14">
        <f t="shared" ref="Q31:Q44" si="21">+K31-P31</f>
        <v>45191</v>
      </c>
    </row>
    <row r="32" spans="1:17" s="15" customFormat="1" ht="45" customHeight="1" x14ac:dyDescent="0.25">
      <c r="A32" s="32">
        <v>26</v>
      </c>
      <c r="B32" s="11" t="s">
        <v>183</v>
      </c>
      <c r="C32" s="11" t="s">
        <v>21</v>
      </c>
      <c r="D32" s="16" t="s">
        <v>182</v>
      </c>
      <c r="E32" s="10" t="s">
        <v>17</v>
      </c>
      <c r="F32" s="10" t="s">
        <v>18</v>
      </c>
      <c r="G32" s="12">
        <v>45231</v>
      </c>
      <c r="H32" s="12">
        <v>45413</v>
      </c>
      <c r="I32" s="13">
        <v>40000</v>
      </c>
      <c r="J32" s="13"/>
      <c r="K32" s="14">
        <f t="shared" si="19"/>
        <v>40000</v>
      </c>
      <c r="L32" s="13">
        <v>1148</v>
      </c>
      <c r="M32" s="34">
        <v>442.65</v>
      </c>
      <c r="N32" s="13">
        <v>1216</v>
      </c>
      <c r="O32" s="13"/>
      <c r="P32" s="13">
        <f t="shared" si="20"/>
        <v>2806.65</v>
      </c>
      <c r="Q32" s="14">
        <f t="shared" si="21"/>
        <v>37193.35</v>
      </c>
    </row>
    <row r="33" spans="1:17" s="15" customFormat="1" ht="45" customHeight="1" x14ac:dyDescent="0.25">
      <c r="A33" s="32">
        <v>27</v>
      </c>
      <c r="B33" s="11" t="s">
        <v>109</v>
      </c>
      <c r="C33" s="11" t="s">
        <v>21</v>
      </c>
      <c r="D33" s="16" t="s">
        <v>24</v>
      </c>
      <c r="E33" s="10" t="s">
        <v>17</v>
      </c>
      <c r="F33" s="10" t="s">
        <v>18</v>
      </c>
      <c r="G33" s="12">
        <v>45261</v>
      </c>
      <c r="H33" s="12">
        <v>45444</v>
      </c>
      <c r="I33" s="13">
        <v>30000</v>
      </c>
      <c r="J33" s="13"/>
      <c r="K33" s="14">
        <f t="shared" si="19"/>
        <v>30000</v>
      </c>
      <c r="L33" s="13">
        <v>861</v>
      </c>
      <c r="M33" s="34">
        <v>0</v>
      </c>
      <c r="N33" s="13">
        <v>912</v>
      </c>
      <c r="O33" s="13">
        <v>0</v>
      </c>
      <c r="P33" s="13">
        <f t="shared" si="20"/>
        <v>1773</v>
      </c>
      <c r="Q33" s="14">
        <f t="shared" si="21"/>
        <v>28227</v>
      </c>
    </row>
    <row r="34" spans="1:17" s="15" customFormat="1" ht="45" customHeight="1" x14ac:dyDescent="0.25">
      <c r="A34" s="32">
        <v>28</v>
      </c>
      <c r="B34" s="11" t="s">
        <v>111</v>
      </c>
      <c r="C34" s="11" t="s">
        <v>21</v>
      </c>
      <c r="D34" s="16" t="s">
        <v>24</v>
      </c>
      <c r="E34" s="10" t="s">
        <v>17</v>
      </c>
      <c r="F34" s="10" t="s">
        <v>18</v>
      </c>
      <c r="G34" s="12">
        <v>45261</v>
      </c>
      <c r="H34" s="12">
        <v>45444</v>
      </c>
      <c r="I34" s="13">
        <v>30000</v>
      </c>
      <c r="J34" s="13"/>
      <c r="K34" s="14">
        <f t="shared" si="19"/>
        <v>30000</v>
      </c>
      <c r="L34" s="13">
        <v>861</v>
      </c>
      <c r="M34" s="34">
        <v>0</v>
      </c>
      <c r="N34" s="13">
        <v>912</v>
      </c>
      <c r="O34" s="13">
        <v>0</v>
      </c>
      <c r="P34" s="13">
        <f t="shared" si="20"/>
        <v>1773</v>
      </c>
      <c r="Q34" s="14">
        <f t="shared" si="21"/>
        <v>28227</v>
      </c>
    </row>
    <row r="35" spans="1:17" s="15" customFormat="1" ht="45" customHeight="1" x14ac:dyDescent="0.25">
      <c r="A35" s="32">
        <v>29</v>
      </c>
      <c r="B35" s="11" t="s">
        <v>110</v>
      </c>
      <c r="C35" s="11" t="s">
        <v>21</v>
      </c>
      <c r="D35" s="16" t="s">
        <v>24</v>
      </c>
      <c r="E35" s="10" t="s">
        <v>17</v>
      </c>
      <c r="F35" s="10" t="s">
        <v>18</v>
      </c>
      <c r="G35" s="12">
        <v>45261</v>
      </c>
      <c r="H35" s="12">
        <v>45444</v>
      </c>
      <c r="I35" s="13">
        <v>30000</v>
      </c>
      <c r="J35" s="13"/>
      <c r="K35" s="14">
        <f t="shared" si="19"/>
        <v>30000</v>
      </c>
      <c r="L35" s="13">
        <v>861</v>
      </c>
      <c r="M35" s="34">
        <v>0</v>
      </c>
      <c r="N35" s="13">
        <v>912</v>
      </c>
      <c r="O35" s="13">
        <v>0</v>
      </c>
      <c r="P35" s="13">
        <f t="shared" si="20"/>
        <v>1773</v>
      </c>
      <c r="Q35" s="14">
        <f t="shared" si="21"/>
        <v>28227</v>
      </c>
    </row>
    <row r="36" spans="1:17" s="15" customFormat="1" ht="45" customHeight="1" x14ac:dyDescent="0.25">
      <c r="A36" s="32">
        <v>30</v>
      </c>
      <c r="B36" s="11" t="s">
        <v>184</v>
      </c>
      <c r="C36" s="11" t="s">
        <v>21</v>
      </c>
      <c r="D36" s="16" t="s">
        <v>24</v>
      </c>
      <c r="E36" s="10" t="s">
        <v>17</v>
      </c>
      <c r="F36" s="10" t="s">
        <v>18</v>
      </c>
      <c r="G36" s="12">
        <v>45231</v>
      </c>
      <c r="H36" s="12">
        <v>45413</v>
      </c>
      <c r="I36" s="13">
        <v>25000</v>
      </c>
      <c r="J36" s="13"/>
      <c r="K36" s="14">
        <f t="shared" si="19"/>
        <v>25000</v>
      </c>
      <c r="L36" s="13">
        <v>717.5</v>
      </c>
      <c r="M36" s="34">
        <v>0</v>
      </c>
      <c r="N36" s="13">
        <v>760</v>
      </c>
      <c r="O36" s="13">
        <v>3430.92</v>
      </c>
      <c r="P36" s="13">
        <f t="shared" si="20"/>
        <v>4908.42</v>
      </c>
      <c r="Q36" s="14">
        <f t="shared" si="21"/>
        <v>20091.580000000002</v>
      </c>
    </row>
    <row r="37" spans="1:17" s="15" customFormat="1" ht="45" customHeight="1" x14ac:dyDescent="0.25">
      <c r="A37" s="32">
        <v>31</v>
      </c>
      <c r="B37" s="11" t="s">
        <v>112</v>
      </c>
      <c r="C37" s="11" t="s">
        <v>21</v>
      </c>
      <c r="D37" s="16" t="s">
        <v>24</v>
      </c>
      <c r="E37" s="10" t="s">
        <v>17</v>
      </c>
      <c r="F37" s="10" t="s">
        <v>18</v>
      </c>
      <c r="G37" s="12">
        <v>45261</v>
      </c>
      <c r="H37" s="12">
        <v>45444</v>
      </c>
      <c r="I37" s="13">
        <v>20000</v>
      </c>
      <c r="J37" s="13">
        <v>0</v>
      </c>
      <c r="K37" s="14">
        <f t="shared" si="19"/>
        <v>20000</v>
      </c>
      <c r="L37" s="13">
        <v>574</v>
      </c>
      <c r="M37" s="34">
        <v>0</v>
      </c>
      <c r="N37" s="13">
        <v>608</v>
      </c>
      <c r="O37" s="13">
        <v>0</v>
      </c>
      <c r="P37" s="13">
        <f t="shared" si="20"/>
        <v>1182</v>
      </c>
      <c r="Q37" s="14">
        <f t="shared" si="21"/>
        <v>18818</v>
      </c>
    </row>
    <row r="38" spans="1:17" s="15" customFormat="1" ht="45" customHeight="1" x14ac:dyDescent="0.25">
      <c r="A38" s="32">
        <v>32</v>
      </c>
      <c r="B38" s="11" t="s">
        <v>88</v>
      </c>
      <c r="C38" s="11" t="s">
        <v>21</v>
      </c>
      <c r="D38" s="16" t="s">
        <v>22</v>
      </c>
      <c r="E38" s="10" t="s">
        <v>17</v>
      </c>
      <c r="F38" s="10" t="s">
        <v>20</v>
      </c>
      <c r="G38" s="12">
        <v>45231</v>
      </c>
      <c r="H38" s="12">
        <v>45413</v>
      </c>
      <c r="I38" s="13">
        <v>20000</v>
      </c>
      <c r="J38" s="13">
        <v>0</v>
      </c>
      <c r="K38" s="14">
        <f t="shared" si="19"/>
        <v>20000</v>
      </c>
      <c r="L38" s="13">
        <v>574</v>
      </c>
      <c r="M38" s="34">
        <v>0</v>
      </c>
      <c r="N38" s="13">
        <v>608</v>
      </c>
      <c r="O38" s="13">
        <v>0</v>
      </c>
      <c r="P38" s="13">
        <f t="shared" si="20"/>
        <v>1182</v>
      </c>
      <c r="Q38" s="14">
        <f t="shared" si="21"/>
        <v>18818</v>
      </c>
    </row>
    <row r="39" spans="1:17" s="15" customFormat="1" ht="45" customHeight="1" x14ac:dyDescent="0.25">
      <c r="A39" s="32">
        <v>33</v>
      </c>
      <c r="B39" s="11" t="s">
        <v>159</v>
      </c>
      <c r="C39" s="11" t="s">
        <v>21</v>
      </c>
      <c r="D39" s="16" t="s">
        <v>22</v>
      </c>
      <c r="E39" s="10" t="s">
        <v>17</v>
      </c>
      <c r="F39" s="10" t="s">
        <v>20</v>
      </c>
      <c r="G39" s="12">
        <v>45352</v>
      </c>
      <c r="H39" s="12">
        <v>45536</v>
      </c>
      <c r="I39" s="13">
        <v>20000</v>
      </c>
      <c r="J39" s="13">
        <v>0</v>
      </c>
      <c r="K39" s="14">
        <f t="shared" si="19"/>
        <v>20000</v>
      </c>
      <c r="L39" s="13">
        <v>574</v>
      </c>
      <c r="M39" s="34">
        <v>0</v>
      </c>
      <c r="N39" s="13">
        <v>608</v>
      </c>
      <c r="O39" s="13">
        <v>0</v>
      </c>
      <c r="P39" s="13">
        <f t="shared" si="20"/>
        <v>1182</v>
      </c>
      <c r="Q39" s="14">
        <f t="shared" si="21"/>
        <v>18818</v>
      </c>
    </row>
    <row r="40" spans="1:17" s="15" customFormat="1" ht="45" customHeight="1" x14ac:dyDescent="0.25">
      <c r="A40" s="32">
        <v>34</v>
      </c>
      <c r="B40" s="11" t="s">
        <v>168</v>
      </c>
      <c r="C40" s="11" t="s">
        <v>21</v>
      </c>
      <c r="D40" s="16" t="s">
        <v>24</v>
      </c>
      <c r="E40" s="10" t="s">
        <v>17</v>
      </c>
      <c r="F40" s="10" t="s">
        <v>18</v>
      </c>
      <c r="G40" s="12">
        <v>45200</v>
      </c>
      <c r="H40" s="12">
        <v>45383</v>
      </c>
      <c r="I40" s="13">
        <v>20000</v>
      </c>
      <c r="J40" s="13">
        <v>0</v>
      </c>
      <c r="K40" s="14">
        <f t="shared" si="19"/>
        <v>20000</v>
      </c>
      <c r="L40" s="13">
        <v>574</v>
      </c>
      <c r="M40" s="34">
        <v>0</v>
      </c>
      <c r="N40" s="13">
        <v>608</v>
      </c>
      <c r="O40" s="13">
        <v>0</v>
      </c>
      <c r="P40" s="13">
        <f t="shared" si="20"/>
        <v>1182</v>
      </c>
      <c r="Q40" s="14">
        <f t="shared" si="21"/>
        <v>18818</v>
      </c>
    </row>
    <row r="41" spans="1:17" s="15" customFormat="1" ht="45" customHeight="1" x14ac:dyDescent="0.25">
      <c r="A41" s="32">
        <v>35</v>
      </c>
      <c r="B41" s="11" t="s">
        <v>87</v>
      </c>
      <c r="C41" s="11" t="s">
        <v>21</v>
      </c>
      <c r="D41" s="16" t="s">
        <v>22</v>
      </c>
      <c r="E41" s="10" t="s">
        <v>17</v>
      </c>
      <c r="F41" s="10" t="s">
        <v>20</v>
      </c>
      <c r="G41" s="12">
        <v>45231</v>
      </c>
      <c r="H41" s="12">
        <v>45413</v>
      </c>
      <c r="I41" s="13">
        <v>20000</v>
      </c>
      <c r="J41" s="13"/>
      <c r="K41" s="14">
        <f t="shared" si="19"/>
        <v>20000</v>
      </c>
      <c r="L41" s="13">
        <v>574</v>
      </c>
      <c r="M41" s="34">
        <v>0</v>
      </c>
      <c r="N41" s="13">
        <v>608</v>
      </c>
      <c r="O41" s="13">
        <v>0</v>
      </c>
      <c r="P41" s="13">
        <f t="shared" si="20"/>
        <v>1182</v>
      </c>
      <c r="Q41" s="14">
        <f t="shared" si="21"/>
        <v>18818</v>
      </c>
    </row>
    <row r="42" spans="1:17" s="15" customFormat="1" ht="45" customHeight="1" x14ac:dyDescent="0.25">
      <c r="A42" s="32">
        <v>36</v>
      </c>
      <c r="B42" s="11" t="s">
        <v>145</v>
      </c>
      <c r="C42" s="11" t="s">
        <v>21</v>
      </c>
      <c r="D42" s="16" t="s">
        <v>147</v>
      </c>
      <c r="E42" s="10" t="s">
        <v>17</v>
      </c>
      <c r="F42" s="10" t="s">
        <v>18</v>
      </c>
      <c r="G42" s="12">
        <v>45323</v>
      </c>
      <c r="H42" s="12">
        <v>45505</v>
      </c>
      <c r="I42" s="13">
        <v>20000</v>
      </c>
      <c r="J42" s="13">
        <v>0</v>
      </c>
      <c r="K42" s="14">
        <f t="shared" si="19"/>
        <v>20000</v>
      </c>
      <c r="L42" s="13">
        <v>574</v>
      </c>
      <c r="M42" s="34">
        <v>0</v>
      </c>
      <c r="N42" s="13">
        <v>608</v>
      </c>
      <c r="O42" s="13">
        <v>0</v>
      </c>
      <c r="P42" s="13">
        <f t="shared" si="20"/>
        <v>1182</v>
      </c>
      <c r="Q42" s="14">
        <f t="shared" si="21"/>
        <v>18818</v>
      </c>
    </row>
    <row r="43" spans="1:17" s="15" customFormat="1" ht="45" customHeight="1" x14ac:dyDescent="0.25">
      <c r="A43" s="32">
        <v>37</v>
      </c>
      <c r="B43" s="11" t="s">
        <v>192</v>
      </c>
      <c r="C43" s="11" t="s">
        <v>21</v>
      </c>
      <c r="D43" s="16" t="s">
        <v>22</v>
      </c>
      <c r="E43" s="10" t="s">
        <v>17</v>
      </c>
      <c r="F43" s="10" t="s">
        <v>18</v>
      </c>
      <c r="G43" s="12">
        <v>45293</v>
      </c>
      <c r="H43" s="12">
        <v>45475</v>
      </c>
      <c r="I43" s="13">
        <v>20000</v>
      </c>
      <c r="J43" s="13">
        <v>0</v>
      </c>
      <c r="K43" s="14">
        <f t="shared" si="19"/>
        <v>20000</v>
      </c>
      <c r="L43" s="13">
        <v>574</v>
      </c>
      <c r="M43" s="34"/>
      <c r="N43" s="13">
        <v>608</v>
      </c>
      <c r="O43" s="13">
        <v>0</v>
      </c>
      <c r="P43" s="13">
        <f t="shared" si="20"/>
        <v>1182</v>
      </c>
      <c r="Q43" s="14">
        <f t="shared" si="21"/>
        <v>18818</v>
      </c>
    </row>
    <row r="44" spans="1:17" s="15" customFormat="1" ht="45" customHeight="1" x14ac:dyDescent="0.25">
      <c r="A44" s="32">
        <v>38</v>
      </c>
      <c r="B44" s="11" t="s">
        <v>146</v>
      </c>
      <c r="C44" s="11" t="s">
        <v>21</v>
      </c>
      <c r="D44" s="16" t="s">
        <v>22</v>
      </c>
      <c r="E44" s="10" t="s">
        <v>17</v>
      </c>
      <c r="F44" s="10" t="s">
        <v>20</v>
      </c>
      <c r="G44" s="12">
        <v>45323</v>
      </c>
      <c r="H44" s="12">
        <v>45505</v>
      </c>
      <c r="I44" s="13">
        <v>15000</v>
      </c>
      <c r="J44" s="13"/>
      <c r="K44" s="14">
        <f t="shared" si="19"/>
        <v>15000</v>
      </c>
      <c r="L44" s="13">
        <v>430.5</v>
      </c>
      <c r="M44" s="34">
        <v>0</v>
      </c>
      <c r="N44" s="13">
        <v>456</v>
      </c>
      <c r="O44" s="13">
        <v>0</v>
      </c>
      <c r="P44" s="13">
        <f t="shared" si="20"/>
        <v>886.5</v>
      </c>
      <c r="Q44" s="14">
        <f t="shared" si="21"/>
        <v>14113.5</v>
      </c>
    </row>
    <row r="45" spans="1:17" s="15" customFormat="1" ht="45" customHeight="1" x14ac:dyDescent="0.25">
      <c r="A45" s="32">
        <v>39</v>
      </c>
      <c r="B45" s="11" t="s">
        <v>150</v>
      </c>
      <c r="C45" s="11" t="s">
        <v>65</v>
      </c>
      <c r="D45" s="16" t="s">
        <v>26</v>
      </c>
      <c r="E45" s="10" t="s">
        <v>17</v>
      </c>
      <c r="F45" s="10" t="s">
        <v>18</v>
      </c>
      <c r="G45" s="12">
        <v>45323</v>
      </c>
      <c r="H45" s="12">
        <v>45505</v>
      </c>
      <c r="I45" s="13">
        <v>26250</v>
      </c>
      <c r="J45" s="13"/>
      <c r="K45" s="14">
        <f t="shared" ref="K45:K50" si="22">+I45</f>
        <v>26250</v>
      </c>
      <c r="L45" s="13">
        <v>753.38</v>
      </c>
      <c r="M45" s="34">
        <v>0</v>
      </c>
      <c r="N45" s="13">
        <v>798</v>
      </c>
      <c r="O45" s="13">
        <v>0</v>
      </c>
      <c r="P45" s="13">
        <f t="shared" ref="P45:P50" si="23">+L45+M45+N45+O45</f>
        <v>1551.38</v>
      </c>
      <c r="Q45" s="14">
        <f t="shared" ref="Q45:Q50" si="24">+K45-P45</f>
        <v>24698.62</v>
      </c>
    </row>
    <row r="46" spans="1:17" s="15" customFormat="1" ht="45" customHeight="1" x14ac:dyDescent="0.25">
      <c r="A46" s="32">
        <v>40</v>
      </c>
      <c r="B46" s="11" t="s">
        <v>151</v>
      </c>
      <c r="C46" s="11" t="s">
        <v>65</v>
      </c>
      <c r="D46" s="16" t="s">
        <v>26</v>
      </c>
      <c r="E46" s="10" t="s">
        <v>17</v>
      </c>
      <c r="F46" s="10" t="s">
        <v>18</v>
      </c>
      <c r="G46" s="12">
        <v>45323</v>
      </c>
      <c r="H46" s="12">
        <v>45505</v>
      </c>
      <c r="I46" s="13">
        <v>26250</v>
      </c>
      <c r="J46" s="13"/>
      <c r="K46" s="14">
        <f t="shared" si="22"/>
        <v>26250</v>
      </c>
      <c r="L46" s="13">
        <v>753.38</v>
      </c>
      <c r="M46" s="34">
        <v>0</v>
      </c>
      <c r="N46" s="13">
        <v>798</v>
      </c>
      <c r="O46" s="13">
        <v>0</v>
      </c>
      <c r="P46" s="13">
        <f t="shared" si="23"/>
        <v>1551.38</v>
      </c>
      <c r="Q46" s="14">
        <f t="shared" si="24"/>
        <v>24698.62</v>
      </c>
    </row>
    <row r="47" spans="1:17" s="15" customFormat="1" ht="45" customHeight="1" x14ac:dyDescent="0.25">
      <c r="A47" s="32">
        <v>41</v>
      </c>
      <c r="B47" s="11" t="s">
        <v>132</v>
      </c>
      <c r="C47" s="11" t="s">
        <v>65</v>
      </c>
      <c r="D47" s="16" t="s">
        <v>174</v>
      </c>
      <c r="E47" s="10" t="s">
        <v>17</v>
      </c>
      <c r="F47" s="10" t="s">
        <v>18</v>
      </c>
      <c r="G47" s="12">
        <v>45293</v>
      </c>
      <c r="H47" s="12">
        <v>45475</v>
      </c>
      <c r="I47" s="13">
        <v>26250</v>
      </c>
      <c r="J47" s="13"/>
      <c r="K47" s="14">
        <f>+I47</f>
        <v>26250</v>
      </c>
      <c r="L47" s="13">
        <v>753.38</v>
      </c>
      <c r="M47" s="34">
        <v>0</v>
      </c>
      <c r="N47" s="13">
        <v>798</v>
      </c>
      <c r="O47" s="13">
        <v>0</v>
      </c>
      <c r="P47" s="13">
        <f>+L47+M47+N47+O47</f>
        <v>1551.38</v>
      </c>
      <c r="Q47" s="14">
        <f>+K47-P47</f>
        <v>24698.62</v>
      </c>
    </row>
    <row r="48" spans="1:17" s="15" customFormat="1" ht="45" customHeight="1" x14ac:dyDescent="0.25">
      <c r="A48" s="32">
        <v>42</v>
      </c>
      <c r="B48" s="11" t="s">
        <v>160</v>
      </c>
      <c r="C48" s="11" t="s">
        <v>65</v>
      </c>
      <c r="D48" s="16" t="s">
        <v>175</v>
      </c>
      <c r="E48" s="10" t="s">
        <v>17</v>
      </c>
      <c r="F48" s="10" t="s">
        <v>18</v>
      </c>
      <c r="G48" s="12">
        <v>45352</v>
      </c>
      <c r="H48" s="12">
        <v>45536</v>
      </c>
      <c r="I48" s="13">
        <v>26250</v>
      </c>
      <c r="J48" s="13"/>
      <c r="K48" s="14">
        <f>+I48</f>
        <v>26250</v>
      </c>
      <c r="L48" s="13">
        <v>753.38</v>
      </c>
      <c r="M48" s="34">
        <v>0</v>
      </c>
      <c r="N48" s="13">
        <v>798</v>
      </c>
      <c r="O48" s="13">
        <v>0</v>
      </c>
      <c r="P48" s="13">
        <f>+L48+M48+N48+O48</f>
        <v>1551.38</v>
      </c>
      <c r="Q48" s="14">
        <f>+K48-P48</f>
        <v>24698.62</v>
      </c>
    </row>
    <row r="49" spans="1:17" s="15" customFormat="1" ht="45" customHeight="1" x14ac:dyDescent="0.25">
      <c r="A49" s="32">
        <v>43</v>
      </c>
      <c r="B49" s="11" t="s">
        <v>185</v>
      </c>
      <c r="C49" s="11" t="s">
        <v>65</v>
      </c>
      <c r="D49" s="16" t="s">
        <v>26</v>
      </c>
      <c r="E49" s="10" t="s">
        <v>17</v>
      </c>
      <c r="F49" s="10" t="s">
        <v>18</v>
      </c>
      <c r="G49" s="12">
        <v>45231</v>
      </c>
      <c r="H49" s="12">
        <v>45413</v>
      </c>
      <c r="I49" s="13">
        <v>26250</v>
      </c>
      <c r="J49" s="13"/>
      <c r="K49" s="14">
        <f>+I49</f>
        <v>26250</v>
      </c>
      <c r="L49" s="13">
        <v>753.38</v>
      </c>
      <c r="M49" s="34">
        <v>0</v>
      </c>
      <c r="N49" s="13">
        <v>798</v>
      </c>
      <c r="O49" s="13">
        <v>0</v>
      </c>
      <c r="P49" s="13">
        <f>+L49+M49+N49+O49</f>
        <v>1551.38</v>
      </c>
      <c r="Q49" s="14">
        <f>+K49-P49</f>
        <v>24698.62</v>
      </c>
    </row>
    <row r="50" spans="1:17" s="15" customFormat="1" ht="45" customHeight="1" x14ac:dyDescent="0.25">
      <c r="A50" s="32">
        <v>44</v>
      </c>
      <c r="B50" s="11" t="s">
        <v>161</v>
      </c>
      <c r="C50" s="11" t="s">
        <v>65</v>
      </c>
      <c r="D50" s="16" t="s">
        <v>25</v>
      </c>
      <c r="E50" s="10" t="s">
        <v>17</v>
      </c>
      <c r="F50" s="10" t="s">
        <v>18</v>
      </c>
      <c r="G50" s="12">
        <v>45352</v>
      </c>
      <c r="H50" s="12">
        <v>45536</v>
      </c>
      <c r="I50" s="13">
        <v>25000</v>
      </c>
      <c r="J50" s="13">
        <v>0</v>
      </c>
      <c r="K50" s="14">
        <f t="shared" si="22"/>
        <v>25000</v>
      </c>
      <c r="L50" s="13">
        <v>717.5</v>
      </c>
      <c r="M50" s="34">
        <v>0</v>
      </c>
      <c r="N50" s="13">
        <v>760</v>
      </c>
      <c r="O50" s="13">
        <v>0</v>
      </c>
      <c r="P50" s="13">
        <f t="shared" si="23"/>
        <v>1477.5</v>
      </c>
      <c r="Q50" s="14">
        <f t="shared" si="24"/>
        <v>23522.5</v>
      </c>
    </row>
    <row r="51" spans="1:17" s="15" customFormat="1" ht="45" customHeight="1" x14ac:dyDescent="0.25">
      <c r="A51" s="32">
        <v>45</v>
      </c>
      <c r="B51" s="11" t="s">
        <v>148</v>
      </c>
      <c r="C51" s="11" t="s">
        <v>86</v>
      </c>
      <c r="D51" s="16" t="s">
        <v>149</v>
      </c>
      <c r="E51" s="10" t="s">
        <v>17</v>
      </c>
      <c r="F51" s="10" t="s">
        <v>20</v>
      </c>
      <c r="G51" s="12">
        <v>45323</v>
      </c>
      <c r="H51" s="12">
        <v>45505</v>
      </c>
      <c r="I51" s="13">
        <v>25000</v>
      </c>
      <c r="J51" s="13">
        <v>0</v>
      </c>
      <c r="K51" s="14">
        <f t="shared" ref="K51:K60" si="25">+I51</f>
        <v>25000</v>
      </c>
      <c r="L51" s="13">
        <v>717.5</v>
      </c>
      <c r="M51" s="34">
        <v>0</v>
      </c>
      <c r="N51" s="13">
        <v>760</v>
      </c>
      <c r="O51" s="13">
        <v>0</v>
      </c>
      <c r="P51" s="13">
        <f t="shared" ref="P51:P60" si="26">+L51+M51+N51+O51</f>
        <v>1477.5</v>
      </c>
      <c r="Q51" s="14">
        <f t="shared" ref="Q51:Q60" si="27">+K51-P51</f>
        <v>23522.5</v>
      </c>
    </row>
    <row r="52" spans="1:17" s="15" customFormat="1" ht="45" customHeight="1" x14ac:dyDescent="0.25">
      <c r="A52" s="32">
        <v>46</v>
      </c>
      <c r="B52" s="11" t="s">
        <v>154</v>
      </c>
      <c r="C52" s="11" t="s">
        <v>86</v>
      </c>
      <c r="D52" s="16" t="s">
        <v>61</v>
      </c>
      <c r="E52" s="10" t="s">
        <v>17</v>
      </c>
      <c r="F52" s="10" t="s">
        <v>18</v>
      </c>
      <c r="G52" s="12">
        <v>45323</v>
      </c>
      <c r="H52" s="12">
        <v>45505</v>
      </c>
      <c r="I52" s="13">
        <v>25000</v>
      </c>
      <c r="J52" s="13">
        <v>0</v>
      </c>
      <c r="K52" s="14">
        <f t="shared" si="25"/>
        <v>25000</v>
      </c>
      <c r="L52" s="13">
        <v>717.5</v>
      </c>
      <c r="M52" s="34">
        <v>0</v>
      </c>
      <c r="N52" s="13">
        <v>760</v>
      </c>
      <c r="O52" s="13">
        <v>0</v>
      </c>
      <c r="P52" s="13">
        <f t="shared" si="26"/>
        <v>1477.5</v>
      </c>
      <c r="Q52" s="14">
        <f t="shared" si="27"/>
        <v>23522.5</v>
      </c>
    </row>
    <row r="53" spans="1:17" s="15" customFormat="1" ht="45" customHeight="1" x14ac:dyDescent="0.25">
      <c r="A53" s="32">
        <v>47</v>
      </c>
      <c r="B53" s="11" t="s">
        <v>162</v>
      </c>
      <c r="C53" s="11" t="s">
        <v>86</v>
      </c>
      <c r="D53" s="16" t="s">
        <v>25</v>
      </c>
      <c r="E53" s="10" t="s">
        <v>17</v>
      </c>
      <c r="F53" s="10" t="s">
        <v>18</v>
      </c>
      <c r="G53" s="12">
        <v>45352</v>
      </c>
      <c r="H53" s="12">
        <v>45536</v>
      </c>
      <c r="I53" s="13">
        <v>25000</v>
      </c>
      <c r="J53" s="13">
        <v>0</v>
      </c>
      <c r="K53" s="14">
        <f t="shared" si="25"/>
        <v>25000</v>
      </c>
      <c r="L53" s="13">
        <v>717.5</v>
      </c>
      <c r="M53" s="34">
        <v>0</v>
      </c>
      <c r="N53" s="13">
        <v>760</v>
      </c>
      <c r="O53" s="13">
        <v>0</v>
      </c>
      <c r="P53" s="13">
        <f t="shared" si="26"/>
        <v>1477.5</v>
      </c>
      <c r="Q53" s="14">
        <f t="shared" si="27"/>
        <v>23522.5</v>
      </c>
    </row>
    <row r="54" spans="1:17" s="15" customFormat="1" ht="45" customHeight="1" x14ac:dyDescent="0.25">
      <c r="A54" s="32">
        <v>48</v>
      </c>
      <c r="B54" s="11" t="s">
        <v>136</v>
      </c>
      <c r="C54" s="11" t="s">
        <v>86</v>
      </c>
      <c r="D54" s="16" t="s">
        <v>58</v>
      </c>
      <c r="E54" s="10" t="s">
        <v>17</v>
      </c>
      <c r="F54" s="10" t="s">
        <v>20</v>
      </c>
      <c r="G54" s="12">
        <v>45293</v>
      </c>
      <c r="H54" s="12">
        <v>45475</v>
      </c>
      <c r="I54" s="13">
        <v>20000</v>
      </c>
      <c r="J54" s="13">
        <v>0</v>
      </c>
      <c r="K54" s="14">
        <f t="shared" si="25"/>
        <v>20000</v>
      </c>
      <c r="L54" s="13">
        <v>574</v>
      </c>
      <c r="M54" s="34"/>
      <c r="N54" s="13">
        <v>608</v>
      </c>
      <c r="O54" s="13">
        <v>0</v>
      </c>
      <c r="P54" s="13">
        <f t="shared" si="26"/>
        <v>1182</v>
      </c>
      <c r="Q54" s="14">
        <f t="shared" si="27"/>
        <v>18818</v>
      </c>
    </row>
    <row r="55" spans="1:17" s="15" customFormat="1" ht="45" customHeight="1" x14ac:dyDescent="0.25">
      <c r="A55" s="32">
        <v>49</v>
      </c>
      <c r="B55" s="11" t="s">
        <v>209</v>
      </c>
      <c r="C55" s="11" t="s">
        <v>86</v>
      </c>
      <c r="D55" s="16" t="s">
        <v>55</v>
      </c>
      <c r="E55" s="10" t="s">
        <v>17</v>
      </c>
      <c r="F55" s="10" t="s">
        <v>18</v>
      </c>
      <c r="G55" s="12">
        <v>45323</v>
      </c>
      <c r="H55" s="12">
        <v>45505</v>
      </c>
      <c r="I55" s="13">
        <v>20000</v>
      </c>
      <c r="J55" s="13">
        <v>0</v>
      </c>
      <c r="K55" s="14">
        <f t="shared" ref="K55" si="28">+I55</f>
        <v>20000</v>
      </c>
      <c r="L55" s="13">
        <v>574</v>
      </c>
      <c r="M55" s="34"/>
      <c r="N55" s="13">
        <v>608</v>
      </c>
      <c r="O55" s="13">
        <v>0</v>
      </c>
      <c r="P55" s="13">
        <f t="shared" ref="P55" si="29">+L55+M55+N55+O55</f>
        <v>1182</v>
      </c>
      <c r="Q55" s="14">
        <f t="shared" ref="Q55" si="30">+K55-P55</f>
        <v>18818</v>
      </c>
    </row>
    <row r="56" spans="1:17" s="15" customFormat="1" ht="45" customHeight="1" x14ac:dyDescent="0.25">
      <c r="A56" s="32">
        <v>50</v>
      </c>
      <c r="B56" s="11" t="s">
        <v>126</v>
      </c>
      <c r="C56" s="11" t="s">
        <v>86</v>
      </c>
      <c r="D56" s="16" t="s">
        <v>55</v>
      </c>
      <c r="E56" s="10" t="s">
        <v>17</v>
      </c>
      <c r="F56" s="10" t="s">
        <v>20</v>
      </c>
      <c r="G56" s="12">
        <v>45261</v>
      </c>
      <c r="H56" s="12">
        <v>45444</v>
      </c>
      <c r="I56" s="13">
        <v>20000</v>
      </c>
      <c r="J56" s="13">
        <v>0</v>
      </c>
      <c r="K56" s="14">
        <f t="shared" si="25"/>
        <v>20000</v>
      </c>
      <c r="L56" s="13">
        <v>574</v>
      </c>
      <c r="M56" s="34">
        <v>0</v>
      </c>
      <c r="N56" s="13">
        <v>608</v>
      </c>
      <c r="O56" s="13">
        <v>0</v>
      </c>
      <c r="P56" s="13">
        <f t="shared" si="26"/>
        <v>1182</v>
      </c>
      <c r="Q56" s="14">
        <f t="shared" si="27"/>
        <v>18818</v>
      </c>
    </row>
    <row r="57" spans="1:17" s="15" customFormat="1" ht="45" customHeight="1" x14ac:dyDescent="0.25">
      <c r="A57" s="32">
        <v>51</v>
      </c>
      <c r="B57" s="11" t="s">
        <v>169</v>
      </c>
      <c r="C57" s="11" t="s">
        <v>86</v>
      </c>
      <c r="D57" s="16" t="s">
        <v>58</v>
      </c>
      <c r="E57" s="10" t="s">
        <v>17</v>
      </c>
      <c r="F57" s="10" t="s">
        <v>20</v>
      </c>
      <c r="G57" s="12">
        <v>45200</v>
      </c>
      <c r="H57" s="12">
        <v>45383</v>
      </c>
      <c r="I57" s="13">
        <v>15000</v>
      </c>
      <c r="J57" s="13"/>
      <c r="K57" s="14">
        <f t="shared" si="25"/>
        <v>15000</v>
      </c>
      <c r="L57" s="13">
        <v>430.5</v>
      </c>
      <c r="M57" s="34">
        <v>0</v>
      </c>
      <c r="N57" s="13">
        <v>456</v>
      </c>
      <c r="O57" s="13">
        <v>0</v>
      </c>
      <c r="P57" s="13">
        <f t="shared" si="26"/>
        <v>886.5</v>
      </c>
      <c r="Q57" s="14">
        <f t="shared" si="27"/>
        <v>14113.5</v>
      </c>
    </row>
    <row r="58" spans="1:17" s="15" customFormat="1" ht="45" customHeight="1" x14ac:dyDescent="0.25">
      <c r="A58" s="32">
        <v>52</v>
      </c>
      <c r="B58" s="11" t="s">
        <v>189</v>
      </c>
      <c r="C58" s="11" t="s">
        <v>86</v>
      </c>
      <c r="D58" s="16" t="s">
        <v>61</v>
      </c>
      <c r="E58" s="10" t="s">
        <v>17</v>
      </c>
      <c r="F58" s="10" t="s">
        <v>18</v>
      </c>
      <c r="G58" s="12">
        <v>45261</v>
      </c>
      <c r="H58" s="12">
        <v>45444</v>
      </c>
      <c r="I58" s="13">
        <v>15000</v>
      </c>
      <c r="J58" s="13"/>
      <c r="K58" s="14">
        <f t="shared" ref="K58" si="31">+I58</f>
        <v>15000</v>
      </c>
      <c r="L58" s="13">
        <v>430.5</v>
      </c>
      <c r="M58" s="34">
        <v>0</v>
      </c>
      <c r="N58" s="13">
        <v>456</v>
      </c>
      <c r="O58" s="13">
        <v>0</v>
      </c>
      <c r="P58" s="13">
        <f t="shared" ref="P58" si="32">+L58+M58+N58+O58</f>
        <v>886.5</v>
      </c>
      <c r="Q58" s="14">
        <f t="shared" ref="Q58" si="33">+K58-P58</f>
        <v>14113.5</v>
      </c>
    </row>
    <row r="59" spans="1:17" s="15" customFormat="1" ht="45" customHeight="1" x14ac:dyDescent="0.25">
      <c r="A59" s="32">
        <v>53</v>
      </c>
      <c r="B59" s="11" t="s">
        <v>170</v>
      </c>
      <c r="C59" s="11" t="s">
        <v>86</v>
      </c>
      <c r="D59" s="16" t="s">
        <v>55</v>
      </c>
      <c r="E59" s="10" t="s">
        <v>17</v>
      </c>
      <c r="F59" s="10" t="s">
        <v>18</v>
      </c>
      <c r="G59" s="12">
        <v>45200</v>
      </c>
      <c r="H59" s="12">
        <v>45383</v>
      </c>
      <c r="I59" s="13">
        <v>15000</v>
      </c>
      <c r="J59" s="13"/>
      <c r="K59" s="14">
        <f t="shared" si="25"/>
        <v>15000</v>
      </c>
      <c r="L59" s="13">
        <v>430.5</v>
      </c>
      <c r="M59" s="34">
        <v>0</v>
      </c>
      <c r="N59" s="13">
        <v>456</v>
      </c>
      <c r="O59" s="13">
        <v>0</v>
      </c>
      <c r="P59" s="13">
        <f t="shared" si="26"/>
        <v>886.5</v>
      </c>
      <c r="Q59" s="14">
        <f t="shared" si="27"/>
        <v>14113.5</v>
      </c>
    </row>
    <row r="60" spans="1:17" s="15" customFormat="1" ht="45" customHeight="1" x14ac:dyDescent="0.25">
      <c r="A60" s="32">
        <v>54</v>
      </c>
      <c r="B60" s="11" t="s">
        <v>113</v>
      </c>
      <c r="C60" s="11" t="s">
        <v>86</v>
      </c>
      <c r="D60" s="16" t="s">
        <v>55</v>
      </c>
      <c r="E60" s="10" t="s">
        <v>17</v>
      </c>
      <c r="F60" s="10" t="s">
        <v>18</v>
      </c>
      <c r="G60" s="12">
        <v>45261</v>
      </c>
      <c r="H60" s="12">
        <v>45444</v>
      </c>
      <c r="I60" s="13">
        <v>15000</v>
      </c>
      <c r="J60" s="13">
        <v>0</v>
      </c>
      <c r="K60" s="14">
        <f t="shared" si="25"/>
        <v>15000</v>
      </c>
      <c r="L60" s="13">
        <v>430.5</v>
      </c>
      <c r="M60" s="34">
        <v>0</v>
      </c>
      <c r="N60" s="13">
        <v>456</v>
      </c>
      <c r="O60" s="13">
        <v>0</v>
      </c>
      <c r="P60" s="13">
        <f t="shared" si="26"/>
        <v>886.5</v>
      </c>
      <c r="Q60" s="14">
        <f t="shared" si="27"/>
        <v>14113.5</v>
      </c>
    </row>
    <row r="61" spans="1:17" s="15" customFormat="1" ht="45" customHeight="1" x14ac:dyDescent="0.25">
      <c r="A61" s="32">
        <v>55</v>
      </c>
      <c r="B61" s="11" t="s">
        <v>163</v>
      </c>
      <c r="C61" s="11" t="s">
        <v>44</v>
      </c>
      <c r="D61" s="16" t="s">
        <v>58</v>
      </c>
      <c r="E61" s="10" t="s">
        <v>17</v>
      </c>
      <c r="F61" s="10" t="s">
        <v>20</v>
      </c>
      <c r="G61" s="12">
        <v>45352</v>
      </c>
      <c r="H61" s="12">
        <v>45536</v>
      </c>
      <c r="I61" s="13">
        <v>15000</v>
      </c>
      <c r="J61" s="13"/>
      <c r="K61" s="14">
        <f t="shared" ref="K61" si="34">+I61</f>
        <v>15000</v>
      </c>
      <c r="L61" s="13">
        <v>430.5</v>
      </c>
      <c r="M61" s="34">
        <v>0</v>
      </c>
      <c r="N61" s="13">
        <v>456</v>
      </c>
      <c r="O61" s="13">
        <v>0</v>
      </c>
      <c r="P61" s="13">
        <f t="shared" ref="P61" si="35">+L61+M61+N61+O61</f>
        <v>886.5</v>
      </c>
      <c r="Q61" s="14">
        <f t="shared" ref="Q61" si="36">+K61-P61</f>
        <v>14113.5</v>
      </c>
    </row>
    <row r="62" spans="1:17" s="15" customFormat="1" ht="45" customHeight="1" x14ac:dyDescent="0.25">
      <c r="A62" s="32">
        <v>56</v>
      </c>
      <c r="B62" s="11" t="s">
        <v>204</v>
      </c>
      <c r="C62" s="11" t="s">
        <v>67</v>
      </c>
      <c r="D62" s="16" t="s">
        <v>82</v>
      </c>
      <c r="E62" s="10" t="s">
        <v>17</v>
      </c>
      <c r="F62" s="10" t="s">
        <v>20</v>
      </c>
      <c r="G62" s="12">
        <v>45323</v>
      </c>
      <c r="H62" s="12">
        <v>45505</v>
      </c>
      <c r="I62" s="13">
        <v>60000</v>
      </c>
      <c r="J62" s="13">
        <v>0</v>
      </c>
      <c r="K62" s="14">
        <v>60000</v>
      </c>
      <c r="L62" s="13">
        <v>1722</v>
      </c>
      <c r="M62" s="34">
        <v>3486.65</v>
      </c>
      <c r="N62" s="13">
        <v>1824</v>
      </c>
      <c r="O62" s="13">
        <v>0</v>
      </c>
      <c r="P62" s="13">
        <v>7032.65</v>
      </c>
      <c r="Q62" s="14">
        <f t="shared" ref="Q62:Q74" si="37">+K62-P62</f>
        <v>52967.35</v>
      </c>
    </row>
    <row r="63" spans="1:17" s="15" customFormat="1" ht="45" customHeight="1" x14ac:dyDescent="0.25">
      <c r="A63" s="32">
        <v>57</v>
      </c>
      <c r="B63" s="11" t="s">
        <v>89</v>
      </c>
      <c r="C63" s="11" t="s">
        <v>67</v>
      </c>
      <c r="D63" s="16" t="s">
        <v>82</v>
      </c>
      <c r="E63" s="10" t="s">
        <v>17</v>
      </c>
      <c r="F63" s="10" t="s">
        <v>20</v>
      </c>
      <c r="G63" s="12">
        <v>45231</v>
      </c>
      <c r="H63" s="12">
        <v>45413</v>
      </c>
      <c r="I63" s="13">
        <v>50000</v>
      </c>
      <c r="J63" s="13">
        <v>0</v>
      </c>
      <c r="K63" s="14">
        <f t="shared" ref="K63:K74" si="38">+I63</f>
        <v>50000</v>
      </c>
      <c r="L63" s="13">
        <v>1435</v>
      </c>
      <c r="M63" s="34">
        <v>1854</v>
      </c>
      <c r="N63" s="13">
        <v>1520</v>
      </c>
      <c r="O63" s="13">
        <v>0</v>
      </c>
      <c r="P63" s="13">
        <f t="shared" ref="P63:P74" si="39">+L63+M63+N63+O63</f>
        <v>4809</v>
      </c>
      <c r="Q63" s="14">
        <f t="shared" si="37"/>
        <v>45191</v>
      </c>
    </row>
    <row r="64" spans="1:17" s="15" customFormat="1" ht="45" customHeight="1" x14ac:dyDescent="0.25">
      <c r="A64" s="32">
        <v>58</v>
      </c>
      <c r="B64" s="11" t="s">
        <v>210</v>
      </c>
      <c r="C64" s="11" t="s">
        <v>67</v>
      </c>
      <c r="D64" s="16" t="s">
        <v>27</v>
      </c>
      <c r="E64" s="10" t="s">
        <v>17</v>
      </c>
      <c r="F64" s="10" t="s">
        <v>18</v>
      </c>
      <c r="G64" s="12">
        <v>45323</v>
      </c>
      <c r="H64" s="12">
        <v>45505</v>
      </c>
      <c r="I64" s="13">
        <v>40000</v>
      </c>
      <c r="J64" s="13"/>
      <c r="K64" s="14">
        <f t="shared" si="38"/>
        <v>40000</v>
      </c>
      <c r="L64" s="13">
        <v>1148</v>
      </c>
      <c r="M64" s="34">
        <v>442.65</v>
      </c>
      <c r="N64" s="13">
        <v>1216</v>
      </c>
      <c r="O64" s="13">
        <v>0</v>
      </c>
      <c r="P64" s="13">
        <f t="shared" si="39"/>
        <v>2806.65</v>
      </c>
      <c r="Q64" s="14">
        <f t="shared" si="37"/>
        <v>37193.35</v>
      </c>
    </row>
    <row r="65" spans="1:17" s="15" customFormat="1" ht="45" customHeight="1" x14ac:dyDescent="0.25">
      <c r="A65" s="32">
        <v>59</v>
      </c>
      <c r="B65" s="11" t="s">
        <v>115</v>
      </c>
      <c r="C65" s="11" t="s">
        <v>67</v>
      </c>
      <c r="D65" s="16" t="s">
        <v>60</v>
      </c>
      <c r="E65" s="10" t="s">
        <v>17</v>
      </c>
      <c r="F65" s="10" t="s">
        <v>18</v>
      </c>
      <c r="G65" s="12">
        <v>45261</v>
      </c>
      <c r="H65" s="12">
        <v>45444</v>
      </c>
      <c r="I65" s="13">
        <v>40000</v>
      </c>
      <c r="J65" s="13"/>
      <c r="K65" s="14">
        <f t="shared" si="38"/>
        <v>40000</v>
      </c>
      <c r="L65" s="13">
        <v>1148</v>
      </c>
      <c r="M65" s="34">
        <v>442.65</v>
      </c>
      <c r="N65" s="13">
        <v>1216</v>
      </c>
      <c r="O65" s="13">
        <v>0</v>
      </c>
      <c r="P65" s="13">
        <f t="shared" si="39"/>
        <v>2806.65</v>
      </c>
      <c r="Q65" s="14">
        <f t="shared" si="37"/>
        <v>37193.35</v>
      </c>
    </row>
    <row r="66" spans="1:17" s="15" customFormat="1" ht="45" customHeight="1" x14ac:dyDescent="0.25">
      <c r="A66" s="32">
        <v>60</v>
      </c>
      <c r="B66" s="11" t="s">
        <v>114</v>
      </c>
      <c r="C66" s="11" t="s">
        <v>67</v>
      </c>
      <c r="D66" s="16" t="s">
        <v>60</v>
      </c>
      <c r="E66" s="10" t="s">
        <v>17</v>
      </c>
      <c r="F66" s="10" t="s">
        <v>18</v>
      </c>
      <c r="G66" s="12">
        <v>45261</v>
      </c>
      <c r="H66" s="12">
        <v>45444</v>
      </c>
      <c r="I66" s="13">
        <v>40000</v>
      </c>
      <c r="J66" s="13"/>
      <c r="K66" s="14">
        <f t="shared" si="38"/>
        <v>40000</v>
      </c>
      <c r="L66" s="13">
        <v>1148</v>
      </c>
      <c r="M66" s="34">
        <v>442.65</v>
      </c>
      <c r="N66" s="13">
        <v>1216</v>
      </c>
      <c r="O66" s="13">
        <v>0</v>
      </c>
      <c r="P66" s="13">
        <f t="shared" si="39"/>
        <v>2806.65</v>
      </c>
      <c r="Q66" s="14">
        <f t="shared" si="37"/>
        <v>37193.35</v>
      </c>
    </row>
    <row r="67" spans="1:17" s="15" customFormat="1" ht="45" customHeight="1" x14ac:dyDescent="0.25">
      <c r="A67" s="32">
        <v>61</v>
      </c>
      <c r="B67" s="11" t="s">
        <v>228</v>
      </c>
      <c r="C67" s="11" t="s">
        <v>67</v>
      </c>
      <c r="D67" s="16" t="s">
        <v>60</v>
      </c>
      <c r="E67" s="10" t="s">
        <v>17</v>
      </c>
      <c r="F67" s="10" t="s">
        <v>20</v>
      </c>
      <c r="G67" s="12">
        <v>45352</v>
      </c>
      <c r="H67" s="12">
        <v>45536</v>
      </c>
      <c r="I67" s="13">
        <v>40000</v>
      </c>
      <c r="J67" s="13"/>
      <c r="K67" s="14">
        <f t="shared" si="38"/>
        <v>40000</v>
      </c>
      <c r="L67" s="13">
        <v>1148</v>
      </c>
      <c r="M67" s="34">
        <v>442.65</v>
      </c>
      <c r="N67" s="13">
        <v>1216</v>
      </c>
      <c r="O67" s="13">
        <v>0</v>
      </c>
      <c r="P67" s="13">
        <f t="shared" si="39"/>
        <v>2806.65</v>
      </c>
      <c r="Q67" s="14">
        <f t="shared" si="37"/>
        <v>37193.35</v>
      </c>
    </row>
    <row r="68" spans="1:17" s="15" customFormat="1" ht="45" customHeight="1" x14ac:dyDescent="0.25">
      <c r="A68" s="32">
        <v>62</v>
      </c>
      <c r="B68" s="11" t="s">
        <v>229</v>
      </c>
      <c r="C68" s="11" t="s">
        <v>67</v>
      </c>
      <c r="D68" s="16" t="s">
        <v>60</v>
      </c>
      <c r="E68" s="10" t="s">
        <v>17</v>
      </c>
      <c r="F68" s="10" t="s">
        <v>20</v>
      </c>
      <c r="G68" s="12">
        <v>45352</v>
      </c>
      <c r="H68" s="12">
        <v>45536</v>
      </c>
      <c r="I68" s="13">
        <v>40000</v>
      </c>
      <c r="J68" s="13"/>
      <c r="K68" s="14">
        <f t="shared" si="38"/>
        <v>40000</v>
      </c>
      <c r="L68" s="13">
        <v>1148</v>
      </c>
      <c r="M68" s="34">
        <v>442.65</v>
      </c>
      <c r="N68" s="13">
        <v>1216</v>
      </c>
      <c r="O68" s="13">
        <v>0</v>
      </c>
      <c r="P68" s="13">
        <f t="shared" si="39"/>
        <v>2806.65</v>
      </c>
      <c r="Q68" s="14">
        <f t="shared" si="37"/>
        <v>37193.35</v>
      </c>
    </row>
    <row r="69" spans="1:17" s="15" customFormat="1" ht="45" customHeight="1" x14ac:dyDescent="0.25">
      <c r="A69" s="32">
        <v>63</v>
      </c>
      <c r="B69" s="11" t="s">
        <v>230</v>
      </c>
      <c r="C69" s="11" t="s">
        <v>67</v>
      </c>
      <c r="D69" s="16" t="s">
        <v>60</v>
      </c>
      <c r="E69" s="10" t="s">
        <v>17</v>
      </c>
      <c r="F69" s="10" t="s">
        <v>20</v>
      </c>
      <c r="G69" s="12">
        <v>45352</v>
      </c>
      <c r="H69" s="12">
        <v>45536</v>
      </c>
      <c r="I69" s="13">
        <v>40000</v>
      </c>
      <c r="J69" s="13"/>
      <c r="K69" s="14">
        <f t="shared" si="38"/>
        <v>40000</v>
      </c>
      <c r="L69" s="13">
        <v>1148</v>
      </c>
      <c r="M69" s="34">
        <v>442.65</v>
      </c>
      <c r="N69" s="13">
        <v>1216</v>
      </c>
      <c r="O69" s="13">
        <v>0</v>
      </c>
      <c r="P69" s="13">
        <f t="shared" si="39"/>
        <v>2806.65</v>
      </c>
      <c r="Q69" s="14">
        <f t="shared" si="37"/>
        <v>37193.35</v>
      </c>
    </row>
    <row r="70" spans="1:17" s="15" customFormat="1" ht="45" customHeight="1" x14ac:dyDescent="0.25">
      <c r="A70" s="32">
        <v>64</v>
      </c>
      <c r="B70" s="11" t="s">
        <v>231</v>
      </c>
      <c r="C70" s="11" t="s">
        <v>67</v>
      </c>
      <c r="D70" s="16" t="s">
        <v>60</v>
      </c>
      <c r="E70" s="10" t="s">
        <v>17</v>
      </c>
      <c r="F70" s="10" t="s">
        <v>20</v>
      </c>
      <c r="G70" s="12">
        <v>45352</v>
      </c>
      <c r="H70" s="12">
        <v>45536</v>
      </c>
      <c r="I70" s="13">
        <v>40000</v>
      </c>
      <c r="J70" s="13"/>
      <c r="K70" s="14">
        <f t="shared" si="38"/>
        <v>40000</v>
      </c>
      <c r="L70" s="13">
        <v>1148</v>
      </c>
      <c r="M70" s="34">
        <v>442.65</v>
      </c>
      <c r="N70" s="13">
        <v>1216</v>
      </c>
      <c r="O70" s="13">
        <v>0</v>
      </c>
      <c r="P70" s="13">
        <f t="shared" si="39"/>
        <v>2806.65</v>
      </c>
      <c r="Q70" s="14">
        <f t="shared" si="37"/>
        <v>37193.35</v>
      </c>
    </row>
    <row r="71" spans="1:17" s="15" customFormat="1" ht="45" customHeight="1" x14ac:dyDescent="0.25">
      <c r="A71" s="32">
        <v>65</v>
      </c>
      <c r="B71" s="11" t="s">
        <v>232</v>
      </c>
      <c r="C71" s="11" t="s">
        <v>67</v>
      </c>
      <c r="D71" s="16" t="s">
        <v>60</v>
      </c>
      <c r="E71" s="10" t="s">
        <v>17</v>
      </c>
      <c r="F71" s="10" t="s">
        <v>20</v>
      </c>
      <c r="G71" s="12">
        <v>45352</v>
      </c>
      <c r="H71" s="12">
        <v>45536</v>
      </c>
      <c r="I71" s="13">
        <v>40000</v>
      </c>
      <c r="J71" s="13"/>
      <c r="K71" s="14">
        <f t="shared" si="38"/>
        <v>40000</v>
      </c>
      <c r="L71" s="13">
        <v>1148</v>
      </c>
      <c r="M71" s="34">
        <v>442.65</v>
      </c>
      <c r="N71" s="13">
        <v>1216</v>
      </c>
      <c r="O71" s="13">
        <v>0</v>
      </c>
      <c r="P71" s="13">
        <f t="shared" si="39"/>
        <v>2806.65</v>
      </c>
      <c r="Q71" s="14">
        <f t="shared" si="37"/>
        <v>37193.35</v>
      </c>
    </row>
    <row r="72" spans="1:17" s="15" customFormat="1" ht="45" customHeight="1" x14ac:dyDescent="0.25">
      <c r="A72" s="32">
        <v>66</v>
      </c>
      <c r="B72" s="11" t="s">
        <v>102</v>
      </c>
      <c r="C72" s="11" t="s">
        <v>67</v>
      </c>
      <c r="D72" s="16" t="s">
        <v>60</v>
      </c>
      <c r="E72" s="10" t="s">
        <v>17</v>
      </c>
      <c r="F72" s="10" t="s">
        <v>20</v>
      </c>
      <c r="G72" s="12">
        <v>45231</v>
      </c>
      <c r="H72" s="12">
        <v>45413</v>
      </c>
      <c r="I72" s="13">
        <v>40000</v>
      </c>
      <c r="J72" s="13">
        <v>0</v>
      </c>
      <c r="K72" s="14">
        <f t="shared" si="38"/>
        <v>40000</v>
      </c>
      <c r="L72" s="13">
        <v>1148</v>
      </c>
      <c r="M72" s="34">
        <v>442.65</v>
      </c>
      <c r="N72" s="13">
        <v>1216</v>
      </c>
      <c r="O72" s="13">
        <v>0</v>
      </c>
      <c r="P72" s="13">
        <f t="shared" si="39"/>
        <v>2806.65</v>
      </c>
      <c r="Q72" s="14">
        <f t="shared" si="37"/>
        <v>37193.35</v>
      </c>
    </row>
    <row r="73" spans="1:17" s="15" customFormat="1" ht="45" customHeight="1" x14ac:dyDescent="0.25">
      <c r="A73" s="32">
        <v>67</v>
      </c>
      <c r="B73" s="11" t="s">
        <v>171</v>
      </c>
      <c r="C73" s="11" t="s">
        <v>67</v>
      </c>
      <c r="D73" s="16" t="s">
        <v>27</v>
      </c>
      <c r="E73" s="10" t="s">
        <v>17</v>
      </c>
      <c r="F73" s="10" t="s">
        <v>18</v>
      </c>
      <c r="G73" s="12">
        <v>45200</v>
      </c>
      <c r="H73" s="12">
        <v>45383</v>
      </c>
      <c r="I73" s="13">
        <v>40000</v>
      </c>
      <c r="J73" s="13">
        <v>0</v>
      </c>
      <c r="K73" s="14">
        <f t="shared" si="38"/>
        <v>40000</v>
      </c>
      <c r="L73" s="13">
        <v>1148</v>
      </c>
      <c r="M73" s="34">
        <v>442.65</v>
      </c>
      <c r="N73" s="13">
        <v>1216</v>
      </c>
      <c r="O73" s="13">
        <v>0</v>
      </c>
      <c r="P73" s="13">
        <f t="shared" si="39"/>
        <v>2806.65</v>
      </c>
      <c r="Q73" s="14">
        <f t="shared" si="37"/>
        <v>37193.35</v>
      </c>
    </row>
    <row r="74" spans="1:17" s="15" customFormat="1" ht="45" customHeight="1" x14ac:dyDescent="0.25">
      <c r="A74" s="32">
        <v>68</v>
      </c>
      <c r="B74" s="11" t="s">
        <v>79</v>
      </c>
      <c r="C74" s="11" t="s">
        <v>67</v>
      </c>
      <c r="D74" s="16" t="s">
        <v>64</v>
      </c>
      <c r="E74" s="10" t="s">
        <v>17</v>
      </c>
      <c r="F74" s="10" t="s">
        <v>20</v>
      </c>
      <c r="G74" s="12">
        <v>45200</v>
      </c>
      <c r="H74" s="12">
        <v>45383</v>
      </c>
      <c r="I74" s="13">
        <v>40000</v>
      </c>
      <c r="J74" s="13">
        <v>0</v>
      </c>
      <c r="K74" s="14">
        <f t="shared" si="38"/>
        <v>40000</v>
      </c>
      <c r="L74" s="13">
        <v>1148</v>
      </c>
      <c r="M74" s="34">
        <v>442.65</v>
      </c>
      <c r="N74" s="13">
        <v>1216</v>
      </c>
      <c r="O74" s="13">
        <v>0</v>
      </c>
      <c r="P74" s="13">
        <f t="shared" si="39"/>
        <v>2806.65</v>
      </c>
      <c r="Q74" s="14">
        <f t="shared" si="37"/>
        <v>37193.35</v>
      </c>
    </row>
    <row r="75" spans="1:17" s="15" customFormat="1" ht="45" customHeight="1" x14ac:dyDescent="0.25">
      <c r="A75" s="32">
        <v>69</v>
      </c>
      <c r="B75" s="11" t="s">
        <v>116</v>
      </c>
      <c r="C75" s="11" t="s">
        <v>59</v>
      </c>
      <c r="D75" s="16" t="s">
        <v>56</v>
      </c>
      <c r="E75" s="10" t="s">
        <v>17</v>
      </c>
      <c r="F75" s="10" t="s">
        <v>20</v>
      </c>
      <c r="G75" s="12">
        <v>45261</v>
      </c>
      <c r="H75" s="12">
        <v>45444</v>
      </c>
      <c r="I75" s="13">
        <v>50000</v>
      </c>
      <c r="J75" s="13">
        <v>0</v>
      </c>
      <c r="K75" s="14">
        <f t="shared" ref="K75" si="40">+I75</f>
        <v>50000</v>
      </c>
      <c r="L75" s="13">
        <v>1435</v>
      </c>
      <c r="M75" s="34">
        <v>1854</v>
      </c>
      <c r="N75" s="13">
        <v>1520</v>
      </c>
      <c r="O75" s="13">
        <v>0</v>
      </c>
      <c r="P75" s="13">
        <f t="shared" ref="P75:P79" si="41">+L75+M75+N75+O75</f>
        <v>4809</v>
      </c>
      <c r="Q75" s="14">
        <f t="shared" ref="Q75:Q79" si="42">+K75-P75</f>
        <v>45191</v>
      </c>
    </row>
    <row r="76" spans="1:17" s="15" customFormat="1" ht="45" customHeight="1" x14ac:dyDescent="0.25">
      <c r="A76" s="32">
        <v>70</v>
      </c>
      <c r="B76" s="11" t="s">
        <v>153</v>
      </c>
      <c r="C76" s="11" t="s">
        <v>59</v>
      </c>
      <c r="D76" s="16" t="s">
        <v>78</v>
      </c>
      <c r="E76" s="10" t="s">
        <v>17</v>
      </c>
      <c r="F76" s="10" t="s">
        <v>20</v>
      </c>
      <c r="G76" s="12">
        <v>45323</v>
      </c>
      <c r="H76" s="12">
        <v>45505</v>
      </c>
      <c r="I76" s="13">
        <v>40000</v>
      </c>
      <c r="J76" s="13"/>
      <c r="K76" s="14">
        <f t="shared" ref="K76" si="43">+I76</f>
        <v>40000</v>
      </c>
      <c r="L76" s="13">
        <v>1148</v>
      </c>
      <c r="M76" s="34">
        <v>442.65</v>
      </c>
      <c r="N76" s="13">
        <v>1216</v>
      </c>
      <c r="O76" s="13">
        <v>0</v>
      </c>
      <c r="P76" s="13">
        <f t="shared" si="41"/>
        <v>2806.65</v>
      </c>
      <c r="Q76" s="14">
        <f t="shared" si="42"/>
        <v>37193.35</v>
      </c>
    </row>
    <row r="77" spans="1:17" s="15" customFormat="1" ht="45" customHeight="1" x14ac:dyDescent="0.25">
      <c r="A77" s="32">
        <v>71</v>
      </c>
      <c r="B77" s="11" t="s">
        <v>117</v>
      </c>
      <c r="C77" s="11" t="s">
        <v>68</v>
      </c>
      <c r="D77" s="16" t="s">
        <v>22</v>
      </c>
      <c r="E77" s="10" t="s">
        <v>17</v>
      </c>
      <c r="F77" s="10" t="s">
        <v>20</v>
      </c>
      <c r="G77" s="12">
        <v>45261</v>
      </c>
      <c r="H77" s="12">
        <v>45444</v>
      </c>
      <c r="I77" s="13">
        <v>20000</v>
      </c>
      <c r="J77" s="13">
        <v>0</v>
      </c>
      <c r="K77" s="14">
        <f>+I77</f>
        <v>20000</v>
      </c>
      <c r="L77" s="13">
        <v>574</v>
      </c>
      <c r="M77" s="34">
        <v>0</v>
      </c>
      <c r="N77" s="13">
        <v>608</v>
      </c>
      <c r="O77" s="13">
        <v>0</v>
      </c>
      <c r="P77" s="13">
        <f>+L77+M77+N77+O77</f>
        <v>1182</v>
      </c>
      <c r="Q77" s="14">
        <f>+K77-P77</f>
        <v>18818</v>
      </c>
    </row>
    <row r="78" spans="1:17" s="15" customFormat="1" ht="45" customHeight="1" x14ac:dyDescent="0.25">
      <c r="A78" s="32">
        <v>72</v>
      </c>
      <c r="B78" s="11" t="s">
        <v>77</v>
      </c>
      <c r="C78" s="11" t="s">
        <v>51</v>
      </c>
      <c r="D78" s="16" t="s">
        <v>78</v>
      </c>
      <c r="E78" s="10" t="s">
        <v>17</v>
      </c>
      <c r="F78" s="10" t="s">
        <v>18</v>
      </c>
      <c r="G78" s="12">
        <v>45200</v>
      </c>
      <c r="H78" s="12">
        <v>45383</v>
      </c>
      <c r="I78" s="13">
        <v>35000</v>
      </c>
      <c r="J78" s="13">
        <v>0</v>
      </c>
      <c r="K78" s="14">
        <f>+J78+I78</f>
        <v>35000</v>
      </c>
      <c r="L78" s="13">
        <v>1004.5</v>
      </c>
      <c r="M78" s="34">
        <v>0</v>
      </c>
      <c r="N78" s="13">
        <v>1064</v>
      </c>
      <c r="O78" s="13">
        <v>0</v>
      </c>
      <c r="P78" s="13">
        <f t="shared" si="41"/>
        <v>2068.5</v>
      </c>
      <c r="Q78" s="14">
        <f t="shared" si="42"/>
        <v>32931.5</v>
      </c>
    </row>
    <row r="79" spans="1:17" s="15" customFormat="1" ht="45" customHeight="1" x14ac:dyDescent="0.25">
      <c r="A79" s="32">
        <v>73</v>
      </c>
      <c r="B79" s="11" t="s">
        <v>134</v>
      </c>
      <c r="C79" s="11" t="s">
        <v>51</v>
      </c>
      <c r="D79" s="16" t="s">
        <v>26</v>
      </c>
      <c r="E79" s="10" t="s">
        <v>17</v>
      </c>
      <c r="F79" s="10" t="s">
        <v>18</v>
      </c>
      <c r="G79" s="12">
        <v>45293</v>
      </c>
      <c r="H79" s="12">
        <v>45475</v>
      </c>
      <c r="I79" s="13">
        <v>26250</v>
      </c>
      <c r="J79" s="13"/>
      <c r="K79" s="14">
        <f>+J79+I79</f>
        <v>26250</v>
      </c>
      <c r="L79" s="13">
        <v>753.38</v>
      </c>
      <c r="M79" s="34">
        <v>0</v>
      </c>
      <c r="N79" s="13">
        <v>798</v>
      </c>
      <c r="O79" s="13">
        <v>0</v>
      </c>
      <c r="P79" s="13">
        <f t="shared" si="41"/>
        <v>1551.38</v>
      </c>
      <c r="Q79" s="14">
        <f t="shared" si="42"/>
        <v>24698.62</v>
      </c>
    </row>
    <row r="80" spans="1:17" s="15" customFormat="1" ht="45" customHeight="1" x14ac:dyDescent="0.25">
      <c r="A80" s="32">
        <v>74</v>
      </c>
      <c r="B80" s="11" t="s">
        <v>81</v>
      </c>
      <c r="C80" s="11" t="s">
        <v>70</v>
      </c>
      <c r="D80" s="16" t="s">
        <v>82</v>
      </c>
      <c r="E80" s="10" t="s">
        <v>17</v>
      </c>
      <c r="F80" s="10" t="s">
        <v>18</v>
      </c>
      <c r="G80" s="12">
        <v>45200</v>
      </c>
      <c r="H80" s="12">
        <v>45383</v>
      </c>
      <c r="I80" s="13">
        <v>50000</v>
      </c>
      <c r="J80" s="13">
        <v>0</v>
      </c>
      <c r="K80" s="14">
        <f>+J80+I80</f>
        <v>50000</v>
      </c>
      <c r="L80" s="13">
        <v>1435</v>
      </c>
      <c r="M80" s="34">
        <v>1854</v>
      </c>
      <c r="N80" s="13">
        <v>1520</v>
      </c>
      <c r="O80" s="13">
        <v>0</v>
      </c>
      <c r="P80" s="13">
        <f t="shared" ref="P80:P84" si="44">+L80+M80+N80+O80</f>
        <v>4809</v>
      </c>
      <c r="Q80" s="14">
        <f t="shared" ref="Q80:Q84" si="45">+K80-P80</f>
        <v>45191</v>
      </c>
    </row>
    <row r="81" spans="1:17" s="15" customFormat="1" ht="45" customHeight="1" x14ac:dyDescent="0.25">
      <c r="A81" s="32">
        <v>75</v>
      </c>
      <c r="B81" s="11" t="s">
        <v>118</v>
      </c>
      <c r="C81" s="11" t="s">
        <v>70</v>
      </c>
      <c r="D81" s="16" t="s">
        <v>27</v>
      </c>
      <c r="E81" s="10" t="s">
        <v>17</v>
      </c>
      <c r="F81" s="10" t="s">
        <v>18</v>
      </c>
      <c r="G81" s="12">
        <v>45261</v>
      </c>
      <c r="H81" s="12">
        <v>45444</v>
      </c>
      <c r="I81" s="13">
        <v>40000</v>
      </c>
      <c r="J81" s="13">
        <v>0</v>
      </c>
      <c r="K81" s="14">
        <f t="shared" ref="K81:K84" si="46">+I81</f>
        <v>40000</v>
      </c>
      <c r="L81" s="13">
        <v>1148</v>
      </c>
      <c r="M81" s="34">
        <v>442.65</v>
      </c>
      <c r="N81" s="13">
        <v>1216</v>
      </c>
      <c r="O81" s="13">
        <v>0</v>
      </c>
      <c r="P81" s="13">
        <f t="shared" si="44"/>
        <v>2806.65</v>
      </c>
      <c r="Q81" s="14">
        <f t="shared" si="45"/>
        <v>37193.35</v>
      </c>
    </row>
    <row r="82" spans="1:17" s="15" customFormat="1" ht="45" customHeight="1" x14ac:dyDescent="0.25">
      <c r="A82" s="32">
        <v>76</v>
      </c>
      <c r="B82" s="11" t="s">
        <v>211</v>
      </c>
      <c r="C82" s="11" t="s">
        <v>70</v>
      </c>
      <c r="D82" s="16" t="s">
        <v>26</v>
      </c>
      <c r="E82" s="10" t="s">
        <v>17</v>
      </c>
      <c r="F82" s="10" t="s">
        <v>18</v>
      </c>
      <c r="G82" s="12">
        <v>45323</v>
      </c>
      <c r="H82" s="12">
        <v>45505</v>
      </c>
      <c r="I82" s="13">
        <v>26250</v>
      </c>
      <c r="J82" s="13"/>
      <c r="K82" s="14">
        <f t="shared" si="46"/>
        <v>26250</v>
      </c>
      <c r="L82" s="13">
        <v>753.38</v>
      </c>
      <c r="M82" s="34">
        <v>0</v>
      </c>
      <c r="N82" s="13">
        <v>798</v>
      </c>
      <c r="O82" s="13">
        <v>0</v>
      </c>
      <c r="P82" s="13">
        <f t="shared" si="44"/>
        <v>1551.38</v>
      </c>
      <c r="Q82" s="14">
        <f t="shared" si="45"/>
        <v>24698.62</v>
      </c>
    </row>
    <row r="83" spans="1:17" s="15" customFormat="1" ht="45" customHeight="1" x14ac:dyDescent="0.25">
      <c r="A83" s="32">
        <v>77</v>
      </c>
      <c r="B83" s="11" t="s">
        <v>212</v>
      </c>
      <c r="C83" s="11" t="s">
        <v>70</v>
      </c>
      <c r="D83" s="16" t="s">
        <v>61</v>
      </c>
      <c r="E83" s="10" t="s">
        <v>17</v>
      </c>
      <c r="F83" s="10" t="s">
        <v>18</v>
      </c>
      <c r="G83" s="12">
        <v>45323</v>
      </c>
      <c r="H83" s="12">
        <v>45505</v>
      </c>
      <c r="I83" s="13">
        <v>25000</v>
      </c>
      <c r="J83" s="13">
        <v>0</v>
      </c>
      <c r="K83" s="14">
        <f t="shared" si="46"/>
        <v>25000</v>
      </c>
      <c r="L83" s="13">
        <v>717.5</v>
      </c>
      <c r="M83" s="34">
        <v>0</v>
      </c>
      <c r="N83" s="13">
        <v>760</v>
      </c>
      <c r="O83" s="13">
        <v>0</v>
      </c>
      <c r="P83" s="13">
        <f t="shared" si="44"/>
        <v>1477.5</v>
      </c>
      <c r="Q83" s="14">
        <f t="shared" si="45"/>
        <v>23522.5</v>
      </c>
    </row>
    <row r="84" spans="1:17" s="15" customFormat="1" ht="45" customHeight="1" x14ac:dyDescent="0.25">
      <c r="A84" s="32">
        <v>78</v>
      </c>
      <c r="B84" s="11" t="s">
        <v>140</v>
      </c>
      <c r="C84" s="11" t="s">
        <v>142</v>
      </c>
      <c r="D84" s="16" t="s">
        <v>141</v>
      </c>
      <c r="E84" s="10" t="s">
        <v>17</v>
      </c>
      <c r="F84" s="10" t="s">
        <v>18</v>
      </c>
      <c r="G84" s="12">
        <v>45293</v>
      </c>
      <c r="H84" s="12">
        <v>45475</v>
      </c>
      <c r="I84" s="13">
        <v>15000</v>
      </c>
      <c r="J84" s="13">
        <v>0</v>
      </c>
      <c r="K84" s="14">
        <f t="shared" si="46"/>
        <v>15000</v>
      </c>
      <c r="L84" s="13">
        <v>430.5</v>
      </c>
      <c r="M84" s="34">
        <v>0</v>
      </c>
      <c r="N84" s="13">
        <v>456</v>
      </c>
      <c r="O84" s="13">
        <v>0</v>
      </c>
      <c r="P84" s="13">
        <f t="shared" si="44"/>
        <v>886.5</v>
      </c>
      <c r="Q84" s="14">
        <f t="shared" si="45"/>
        <v>14113.5</v>
      </c>
    </row>
    <row r="85" spans="1:17" s="15" customFormat="1" ht="45" customHeight="1" x14ac:dyDescent="0.25">
      <c r="A85" s="32">
        <v>79</v>
      </c>
      <c r="B85" s="11" t="s">
        <v>164</v>
      </c>
      <c r="C85" s="11" t="s">
        <v>45</v>
      </c>
      <c r="D85" s="16" t="s">
        <v>56</v>
      </c>
      <c r="E85" s="10" t="s">
        <v>17</v>
      </c>
      <c r="F85" s="10" t="s">
        <v>18</v>
      </c>
      <c r="G85" s="12">
        <v>45352</v>
      </c>
      <c r="H85" s="12">
        <v>45536</v>
      </c>
      <c r="I85" s="13">
        <v>50000</v>
      </c>
      <c r="J85" s="13">
        <v>0</v>
      </c>
      <c r="K85" s="14">
        <f t="shared" ref="K85:K93" si="47">+I85</f>
        <v>50000</v>
      </c>
      <c r="L85" s="13">
        <v>1435</v>
      </c>
      <c r="M85" s="34">
        <v>1854</v>
      </c>
      <c r="N85" s="13">
        <v>1520</v>
      </c>
      <c r="O85" s="13">
        <v>0</v>
      </c>
      <c r="P85" s="13">
        <f t="shared" ref="P85:P99" si="48">+L85+M85+N85+O85</f>
        <v>4809</v>
      </c>
      <c r="Q85" s="14">
        <f t="shared" ref="Q85:Q99" si="49">+K85-P85</f>
        <v>45191</v>
      </c>
    </row>
    <row r="86" spans="1:17" s="15" customFormat="1" ht="45" customHeight="1" x14ac:dyDescent="0.25">
      <c r="A86" s="32">
        <v>80</v>
      </c>
      <c r="B86" s="11" t="s">
        <v>218</v>
      </c>
      <c r="C86" s="11" t="s">
        <v>45</v>
      </c>
      <c r="D86" s="16" t="s">
        <v>56</v>
      </c>
      <c r="E86" s="10" t="s">
        <v>17</v>
      </c>
      <c r="F86" s="10" t="s">
        <v>20</v>
      </c>
      <c r="G86" s="12">
        <v>45323</v>
      </c>
      <c r="H86" s="12">
        <v>45505</v>
      </c>
      <c r="I86" s="13">
        <v>50000</v>
      </c>
      <c r="J86" s="13">
        <v>0</v>
      </c>
      <c r="K86" s="14">
        <f t="shared" ref="K86" si="50">+I86</f>
        <v>50000</v>
      </c>
      <c r="L86" s="13">
        <v>1435</v>
      </c>
      <c r="M86" s="34">
        <v>1854</v>
      </c>
      <c r="N86" s="13">
        <v>1520</v>
      </c>
      <c r="O86" s="13">
        <v>0</v>
      </c>
      <c r="P86" s="13">
        <f t="shared" ref="P86" si="51">+L86+M86+N86+O86</f>
        <v>4809</v>
      </c>
      <c r="Q86" s="14">
        <f t="shared" ref="Q86" si="52">+K86-P86</f>
        <v>45191</v>
      </c>
    </row>
    <row r="87" spans="1:17" s="15" customFormat="1" ht="45" customHeight="1" x14ac:dyDescent="0.25">
      <c r="A87" s="32">
        <v>81</v>
      </c>
      <c r="B87" s="11" t="s">
        <v>119</v>
      </c>
      <c r="C87" s="11" t="s">
        <v>45</v>
      </c>
      <c r="D87" s="16" t="s">
        <v>56</v>
      </c>
      <c r="E87" s="10" t="s">
        <v>17</v>
      </c>
      <c r="F87" s="10" t="s">
        <v>20</v>
      </c>
      <c r="G87" s="12">
        <v>45261</v>
      </c>
      <c r="H87" s="12">
        <v>45444</v>
      </c>
      <c r="I87" s="13">
        <v>50000</v>
      </c>
      <c r="J87" s="13">
        <v>0</v>
      </c>
      <c r="K87" s="14">
        <f t="shared" si="47"/>
        <v>50000</v>
      </c>
      <c r="L87" s="13">
        <v>1435</v>
      </c>
      <c r="M87" s="34">
        <v>1854</v>
      </c>
      <c r="N87" s="13">
        <v>1520</v>
      </c>
      <c r="O87" s="13">
        <v>0</v>
      </c>
      <c r="P87" s="13">
        <f t="shared" si="48"/>
        <v>4809</v>
      </c>
      <c r="Q87" s="14">
        <f t="shared" si="49"/>
        <v>45191</v>
      </c>
    </row>
    <row r="88" spans="1:17" s="15" customFormat="1" ht="45" customHeight="1" x14ac:dyDescent="0.25">
      <c r="A88" s="32">
        <v>82</v>
      </c>
      <c r="B88" s="11" t="s">
        <v>90</v>
      </c>
      <c r="C88" s="11" t="s">
        <v>45</v>
      </c>
      <c r="D88" s="16" t="s">
        <v>27</v>
      </c>
      <c r="E88" s="10" t="s">
        <v>17</v>
      </c>
      <c r="F88" s="10" t="s">
        <v>20</v>
      </c>
      <c r="G88" s="12">
        <v>45231</v>
      </c>
      <c r="H88" s="12">
        <v>45413</v>
      </c>
      <c r="I88" s="13">
        <v>40000</v>
      </c>
      <c r="J88" s="13">
        <v>0</v>
      </c>
      <c r="K88" s="14">
        <f t="shared" si="47"/>
        <v>40000</v>
      </c>
      <c r="L88" s="13">
        <v>1148</v>
      </c>
      <c r="M88" s="34">
        <v>442.65</v>
      </c>
      <c r="N88" s="13">
        <v>1216</v>
      </c>
      <c r="O88" s="13">
        <v>0</v>
      </c>
      <c r="P88" s="13">
        <f t="shared" si="48"/>
        <v>2806.65</v>
      </c>
      <c r="Q88" s="14">
        <f t="shared" si="49"/>
        <v>37193.35</v>
      </c>
    </row>
    <row r="89" spans="1:17" s="15" customFormat="1" ht="45" customHeight="1" x14ac:dyDescent="0.25">
      <c r="A89" s="32">
        <v>83</v>
      </c>
      <c r="B89" s="11" t="s">
        <v>120</v>
      </c>
      <c r="C89" s="11" t="s">
        <v>45</v>
      </c>
      <c r="D89" s="16" t="s">
        <v>25</v>
      </c>
      <c r="E89" s="10" t="s">
        <v>17</v>
      </c>
      <c r="F89" s="10" t="s">
        <v>18</v>
      </c>
      <c r="G89" s="12">
        <v>45261</v>
      </c>
      <c r="H89" s="12">
        <v>45444</v>
      </c>
      <c r="I89" s="13">
        <v>25000</v>
      </c>
      <c r="J89" s="13">
        <v>0</v>
      </c>
      <c r="K89" s="14">
        <f t="shared" si="47"/>
        <v>25000</v>
      </c>
      <c r="L89" s="13">
        <v>717.5</v>
      </c>
      <c r="M89" s="34">
        <v>0</v>
      </c>
      <c r="N89" s="13">
        <v>760</v>
      </c>
      <c r="O89" s="13">
        <v>0</v>
      </c>
      <c r="P89" s="13">
        <f t="shared" si="48"/>
        <v>1477.5</v>
      </c>
      <c r="Q89" s="14">
        <f t="shared" si="49"/>
        <v>23522.5</v>
      </c>
    </row>
    <row r="90" spans="1:17" s="15" customFormat="1" ht="45" customHeight="1" x14ac:dyDescent="0.25">
      <c r="A90" s="32">
        <v>84</v>
      </c>
      <c r="B90" s="11" t="s">
        <v>193</v>
      </c>
      <c r="C90" s="11" t="s">
        <v>45</v>
      </c>
      <c r="D90" s="16" t="s">
        <v>25</v>
      </c>
      <c r="E90" s="10" t="s">
        <v>17</v>
      </c>
      <c r="F90" s="10" t="s">
        <v>20</v>
      </c>
      <c r="G90" s="12">
        <v>45293</v>
      </c>
      <c r="H90" s="12">
        <v>45475</v>
      </c>
      <c r="I90" s="13">
        <v>25000</v>
      </c>
      <c r="J90" s="13">
        <v>0</v>
      </c>
      <c r="K90" s="14">
        <f t="shared" ref="K90" si="53">+I90</f>
        <v>25000</v>
      </c>
      <c r="L90" s="13">
        <v>717.5</v>
      </c>
      <c r="M90" s="34">
        <v>0</v>
      </c>
      <c r="N90" s="13">
        <v>760</v>
      </c>
      <c r="O90" s="13">
        <v>0</v>
      </c>
      <c r="P90" s="13">
        <f t="shared" ref="P90" si="54">+L90+M90+N90+O90</f>
        <v>1477.5</v>
      </c>
      <c r="Q90" s="14">
        <f t="shared" ref="Q90" si="55">+K90-P90</f>
        <v>23522.5</v>
      </c>
    </row>
    <row r="91" spans="1:17" s="15" customFormat="1" ht="45" customHeight="1" x14ac:dyDescent="0.25">
      <c r="A91" s="32">
        <v>85</v>
      </c>
      <c r="B91" s="11" t="s">
        <v>194</v>
      </c>
      <c r="C91" s="11" t="s">
        <v>45</v>
      </c>
      <c r="D91" s="16" t="s">
        <v>25</v>
      </c>
      <c r="E91" s="10" t="s">
        <v>17</v>
      </c>
      <c r="F91" s="10" t="s">
        <v>20</v>
      </c>
      <c r="G91" s="12">
        <v>45293</v>
      </c>
      <c r="H91" s="12">
        <v>45475</v>
      </c>
      <c r="I91" s="13">
        <v>25000</v>
      </c>
      <c r="J91" s="13">
        <v>0</v>
      </c>
      <c r="K91" s="14">
        <f t="shared" ref="K91" si="56">+I91</f>
        <v>25000</v>
      </c>
      <c r="L91" s="13">
        <v>717.5</v>
      </c>
      <c r="M91" s="34">
        <v>0</v>
      </c>
      <c r="N91" s="13">
        <v>760</v>
      </c>
      <c r="O91" s="13">
        <v>0</v>
      </c>
      <c r="P91" s="13">
        <f t="shared" ref="P91" si="57">+L91+M91+N91+O91</f>
        <v>1477.5</v>
      </c>
      <c r="Q91" s="14">
        <f t="shared" ref="Q91" si="58">+K91-P91</f>
        <v>23522.5</v>
      </c>
    </row>
    <row r="92" spans="1:17" s="15" customFormat="1" ht="45" customHeight="1" x14ac:dyDescent="0.25">
      <c r="A92" s="32">
        <v>86</v>
      </c>
      <c r="B92" s="11" t="s">
        <v>80</v>
      </c>
      <c r="C92" s="11" t="s">
        <v>45</v>
      </c>
      <c r="D92" s="16" t="s">
        <v>22</v>
      </c>
      <c r="E92" s="10" t="s">
        <v>17</v>
      </c>
      <c r="F92" s="10" t="s">
        <v>20</v>
      </c>
      <c r="G92" s="12">
        <v>45200</v>
      </c>
      <c r="H92" s="12">
        <v>45383</v>
      </c>
      <c r="I92" s="13">
        <v>20000</v>
      </c>
      <c r="J92" s="13">
        <v>0</v>
      </c>
      <c r="K92" s="14">
        <f t="shared" si="47"/>
        <v>20000</v>
      </c>
      <c r="L92" s="13">
        <v>574</v>
      </c>
      <c r="M92" s="34">
        <v>0</v>
      </c>
      <c r="N92" s="13">
        <v>608</v>
      </c>
      <c r="O92" s="13">
        <v>0</v>
      </c>
      <c r="P92" s="13">
        <f t="shared" si="48"/>
        <v>1182</v>
      </c>
      <c r="Q92" s="14">
        <f t="shared" si="49"/>
        <v>18818</v>
      </c>
    </row>
    <row r="93" spans="1:17" s="15" customFormat="1" ht="45" customHeight="1" x14ac:dyDescent="0.25">
      <c r="A93" s="32">
        <v>87</v>
      </c>
      <c r="B93" s="11" t="s">
        <v>103</v>
      </c>
      <c r="C93" s="11" t="s">
        <v>45</v>
      </c>
      <c r="D93" s="16" t="s">
        <v>58</v>
      </c>
      <c r="E93" s="10" t="s">
        <v>17</v>
      </c>
      <c r="F93" s="10" t="s">
        <v>20</v>
      </c>
      <c r="G93" s="12">
        <v>45231</v>
      </c>
      <c r="H93" s="12">
        <v>45413</v>
      </c>
      <c r="I93" s="13">
        <v>20000</v>
      </c>
      <c r="J93" s="13">
        <v>0</v>
      </c>
      <c r="K93" s="14">
        <f t="shared" si="47"/>
        <v>20000</v>
      </c>
      <c r="L93" s="13">
        <v>574</v>
      </c>
      <c r="M93" s="34">
        <v>0</v>
      </c>
      <c r="N93" s="13">
        <v>608</v>
      </c>
      <c r="O93" s="13">
        <v>0</v>
      </c>
      <c r="P93" s="13">
        <f t="shared" si="48"/>
        <v>1182</v>
      </c>
      <c r="Q93" s="14">
        <f t="shared" si="49"/>
        <v>18818</v>
      </c>
    </row>
    <row r="94" spans="1:17" s="15" customFormat="1" ht="45" customHeight="1" x14ac:dyDescent="0.25">
      <c r="A94" s="32">
        <v>88</v>
      </c>
      <c r="B94" s="11" t="s">
        <v>84</v>
      </c>
      <c r="C94" s="11" t="s">
        <v>45</v>
      </c>
      <c r="D94" s="16" t="s">
        <v>55</v>
      </c>
      <c r="E94" s="10" t="s">
        <v>17</v>
      </c>
      <c r="F94" s="10" t="s">
        <v>18</v>
      </c>
      <c r="G94" s="12">
        <v>45200</v>
      </c>
      <c r="H94" s="12">
        <v>45383</v>
      </c>
      <c r="I94" s="13">
        <v>20000</v>
      </c>
      <c r="J94" s="13">
        <v>0</v>
      </c>
      <c r="K94" s="14">
        <f>+I94+J94</f>
        <v>20000</v>
      </c>
      <c r="L94" s="13">
        <v>574</v>
      </c>
      <c r="M94" s="34"/>
      <c r="N94" s="13">
        <v>608</v>
      </c>
      <c r="O94" s="13">
        <v>1715.46</v>
      </c>
      <c r="P94" s="13">
        <f t="shared" si="48"/>
        <v>2897.46</v>
      </c>
      <c r="Q94" s="14">
        <f t="shared" si="49"/>
        <v>17102.54</v>
      </c>
    </row>
    <row r="95" spans="1:17" s="15" customFormat="1" ht="45" customHeight="1" x14ac:dyDescent="0.25">
      <c r="A95" s="32">
        <v>89</v>
      </c>
      <c r="B95" s="11" t="s">
        <v>91</v>
      </c>
      <c r="C95" s="11" t="s">
        <v>45</v>
      </c>
      <c r="D95" s="16" t="s">
        <v>23</v>
      </c>
      <c r="E95" s="10" t="s">
        <v>17</v>
      </c>
      <c r="F95" s="10" t="s">
        <v>18</v>
      </c>
      <c r="G95" s="12">
        <v>45231</v>
      </c>
      <c r="H95" s="12">
        <v>45413</v>
      </c>
      <c r="I95" s="13">
        <v>20000</v>
      </c>
      <c r="J95" s="13">
        <v>0</v>
      </c>
      <c r="K95" s="14">
        <f>+I95+J95</f>
        <v>20000</v>
      </c>
      <c r="L95" s="13">
        <v>574</v>
      </c>
      <c r="M95" s="34"/>
      <c r="N95" s="13">
        <v>608</v>
      </c>
      <c r="O95" s="13">
        <v>0</v>
      </c>
      <c r="P95" s="13">
        <f t="shared" si="48"/>
        <v>1182</v>
      </c>
      <c r="Q95" s="14">
        <f t="shared" si="49"/>
        <v>18818</v>
      </c>
    </row>
    <row r="96" spans="1:17" s="15" customFormat="1" ht="45" customHeight="1" x14ac:dyDescent="0.25">
      <c r="A96" s="32">
        <v>90</v>
      </c>
      <c r="B96" s="11" t="s">
        <v>92</v>
      </c>
      <c r="C96" s="11" t="s">
        <v>45</v>
      </c>
      <c r="D96" s="16" t="s">
        <v>24</v>
      </c>
      <c r="E96" s="10" t="s">
        <v>17</v>
      </c>
      <c r="F96" s="10" t="s">
        <v>18</v>
      </c>
      <c r="G96" s="12">
        <v>45231</v>
      </c>
      <c r="H96" s="12">
        <v>45413</v>
      </c>
      <c r="I96" s="13">
        <v>20000</v>
      </c>
      <c r="J96" s="13">
        <v>0</v>
      </c>
      <c r="K96" s="14">
        <f>+I96+J96</f>
        <v>20000</v>
      </c>
      <c r="L96" s="13">
        <v>574</v>
      </c>
      <c r="M96" s="34"/>
      <c r="N96" s="13">
        <v>608</v>
      </c>
      <c r="O96" s="13">
        <v>0</v>
      </c>
      <c r="P96" s="13">
        <f t="shared" si="48"/>
        <v>1182</v>
      </c>
      <c r="Q96" s="14">
        <f t="shared" si="49"/>
        <v>18818</v>
      </c>
    </row>
    <row r="97" spans="1:17" s="15" customFormat="1" ht="45" customHeight="1" x14ac:dyDescent="0.25">
      <c r="A97" s="32">
        <v>91</v>
      </c>
      <c r="B97" s="11" t="s">
        <v>121</v>
      </c>
      <c r="C97" s="11" t="s">
        <v>45</v>
      </c>
      <c r="D97" s="16" t="s">
        <v>122</v>
      </c>
      <c r="E97" s="10" t="s">
        <v>17</v>
      </c>
      <c r="F97" s="10" t="s">
        <v>18</v>
      </c>
      <c r="G97" s="12">
        <v>45261</v>
      </c>
      <c r="H97" s="12">
        <v>45444</v>
      </c>
      <c r="I97" s="13">
        <v>15000</v>
      </c>
      <c r="J97" s="13"/>
      <c r="K97" s="14">
        <f t="shared" ref="K97:K122" si="59">+I97</f>
        <v>15000</v>
      </c>
      <c r="L97" s="13">
        <v>430.5</v>
      </c>
      <c r="M97" s="34">
        <v>0</v>
      </c>
      <c r="N97" s="13">
        <v>456</v>
      </c>
      <c r="O97" s="13">
        <v>0</v>
      </c>
      <c r="P97" s="13">
        <f t="shared" si="48"/>
        <v>886.5</v>
      </c>
      <c r="Q97" s="14">
        <f t="shared" si="49"/>
        <v>14113.5</v>
      </c>
    </row>
    <row r="98" spans="1:17" s="15" customFormat="1" ht="45" customHeight="1" x14ac:dyDescent="0.25">
      <c r="A98" s="32">
        <v>92</v>
      </c>
      <c r="B98" s="11" t="s">
        <v>165</v>
      </c>
      <c r="C98" s="11" t="s">
        <v>45</v>
      </c>
      <c r="D98" s="16" t="s">
        <v>55</v>
      </c>
      <c r="E98" s="10" t="s">
        <v>17</v>
      </c>
      <c r="F98" s="10" t="s">
        <v>20</v>
      </c>
      <c r="G98" s="12">
        <v>45352</v>
      </c>
      <c r="H98" s="12">
        <v>45536</v>
      </c>
      <c r="I98" s="13">
        <v>15000</v>
      </c>
      <c r="J98" s="13"/>
      <c r="K98" s="14">
        <f t="shared" si="59"/>
        <v>15000</v>
      </c>
      <c r="L98" s="13">
        <v>430.5</v>
      </c>
      <c r="M98" s="34">
        <v>0</v>
      </c>
      <c r="N98" s="13">
        <v>456</v>
      </c>
      <c r="O98" s="13">
        <v>0</v>
      </c>
      <c r="P98" s="13">
        <f t="shared" si="48"/>
        <v>886.5</v>
      </c>
      <c r="Q98" s="14">
        <f t="shared" si="49"/>
        <v>14113.5</v>
      </c>
    </row>
    <row r="99" spans="1:17" s="15" customFormat="1" ht="45" customHeight="1" x14ac:dyDescent="0.25">
      <c r="A99" s="32">
        <v>93</v>
      </c>
      <c r="B99" s="11" t="s">
        <v>93</v>
      </c>
      <c r="C99" s="11" t="s">
        <v>45</v>
      </c>
      <c r="D99" s="16" t="s">
        <v>94</v>
      </c>
      <c r="E99" s="10" t="s">
        <v>17</v>
      </c>
      <c r="F99" s="10" t="s">
        <v>18</v>
      </c>
      <c r="G99" s="12">
        <v>45231</v>
      </c>
      <c r="H99" s="12">
        <v>45413</v>
      </c>
      <c r="I99" s="13">
        <v>15000</v>
      </c>
      <c r="J99" s="13"/>
      <c r="K99" s="14">
        <f t="shared" si="59"/>
        <v>15000</v>
      </c>
      <c r="L99" s="13">
        <v>430.5</v>
      </c>
      <c r="M99" s="34">
        <v>0</v>
      </c>
      <c r="N99" s="13">
        <v>456</v>
      </c>
      <c r="O99" s="13">
        <v>0</v>
      </c>
      <c r="P99" s="13">
        <f t="shared" si="48"/>
        <v>886.5</v>
      </c>
      <c r="Q99" s="14">
        <f t="shared" si="49"/>
        <v>14113.5</v>
      </c>
    </row>
    <row r="100" spans="1:17" s="15" customFormat="1" ht="45" customHeight="1" x14ac:dyDescent="0.25">
      <c r="A100" s="32">
        <v>94</v>
      </c>
      <c r="B100" s="11" t="s">
        <v>100</v>
      </c>
      <c r="C100" s="11" t="s">
        <v>52</v>
      </c>
      <c r="D100" s="16" t="s">
        <v>56</v>
      </c>
      <c r="E100" s="10" t="s">
        <v>17</v>
      </c>
      <c r="F100" s="10" t="s">
        <v>20</v>
      </c>
      <c r="G100" s="12">
        <v>45231</v>
      </c>
      <c r="H100" s="12">
        <v>45413</v>
      </c>
      <c r="I100" s="13">
        <v>50000</v>
      </c>
      <c r="J100" s="13">
        <v>0</v>
      </c>
      <c r="K100" s="14">
        <f t="shared" si="59"/>
        <v>50000</v>
      </c>
      <c r="L100" s="13">
        <v>1435</v>
      </c>
      <c r="M100" s="34">
        <v>1854</v>
      </c>
      <c r="N100" s="13">
        <v>1520</v>
      </c>
      <c r="O100" s="13">
        <v>0</v>
      </c>
      <c r="P100" s="13">
        <f t="shared" ref="P100:P120" si="60">+L100+M100+N100+O100</f>
        <v>4809</v>
      </c>
      <c r="Q100" s="14">
        <f t="shared" ref="Q100:Q120" si="61">+K100-P100</f>
        <v>45191</v>
      </c>
    </row>
    <row r="101" spans="1:17" s="15" customFormat="1" ht="45" customHeight="1" x14ac:dyDescent="0.25">
      <c r="A101" s="32">
        <v>95</v>
      </c>
      <c r="B101" s="11" t="s">
        <v>123</v>
      </c>
      <c r="C101" s="11" t="s">
        <v>52</v>
      </c>
      <c r="D101" s="16" t="s">
        <v>128</v>
      </c>
      <c r="E101" s="10" t="s">
        <v>17</v>
      </c>
      <c r="F101" s="10" t="s">
        <v>20</v>
      </c>
      <c r="G101" s="12">
        <v>45261</v>
      </c>
      <c r="H101" s="12">
        <v>45444</v>
      </c>
      <c r="I101" s="13">
        <v>50000</v>
      </c>
      <c r="J101" s="13">
        <v>0</v>
      </c>
      <c r="K101" s="14">
        <f t="shared" si="59"/>
        <v>50000</v>
      </c>
      <c r="L101" s="13">
        <v>1435</v>
      </c>
      <c r="M101" s="34">
        <v>1854</v>
      </c>
      <c r="N101" s="13">
        <v>1520</v>
      </c>
      <c r="O101" s="13">
        <v>0</v>
      </c>
      <c r="P101" s="13">
        <f t="shared" si="60"/>
        <v>4809</v>
      </c>
      <c r="Q101" s="14">
        <f t="shared" si="61"/>
        <v>45191</v>
      </c>
    </row>
    <row r="102" spans="1:17" s="15" customFormat="1" ht="45" customHeight="1" x14ac:dyDescent="0.25">
      <c r="A102" s="32">
        <v>96</v>
      </c>
      <c r="B102" s="11" t="s">
        <v>97</v>
      </c>
      <c r="C102" s="11" t="s">
        <v>52</v>
      </c>
      <c r="D102" s="16" t="s">
        <v>27</v>
      </c>
      <c r="E102" s="10" t="s">
        <v>17</v>
      </c>
      <c r="F102" s="10" t="s">
        <v>18</v>
      </c>
      <c r="G102" s="12">
        <v>45231</v>
      </c>
      <c r="H102" s="12">
        <v>45413</v>
      </c>
      <c r="I102" s="13">
        <v>40000</v>
      </c>
      <c r="J102" s="13">
        <v>0</v>
      </c>
      <c r="K102" s="14">
        <f t="shared" si="59"/>
        <v>40000</v>
      </c>
      <c r="L102" s="13">
        <v>1148</v>
      </c>
      <c r="M102" s="34">
        <v>442.65</v>
      </c>
      <c r="N102" s="13">
        <v>1216</v>
      </c>
      <c r="O102" s="13">
        <v>0</v>
      </c>
      <c r="P102" s="13">
        <f t="shared" si="60"/>
        <v>2806.65</v>
      </c>
      <c r="Q102" s="14">
        <f t="shared" si="61"/>
        <v>37193.35</v>
      </c>
    </row>
    <row r="103" spans="1:17" s="15" customFormat="1" ht="45" customHeight="1" x14ac:dyDescent="0.25">
      <c r="A103" s="32">
        <v>97</v>
      </c>
      <c r="B103" s="11" t="s">
        <v>195</v>
      </c>
      <c r="C103" s="11" t="s">
        <v>52</v>
      </c>
      <c r="D103" s="16" t="s">
        <v>25</v>
      </c>
      <c r="E103" s="10" t="s">
        <v>17</v>
      </c>
      <c r="F103" s="10" t="s">
        <v>18</v>
      </c>
      <c r="G103" s="12">
        <v>45293</v>
      </c>
      <c r="H103" s="12">
        <v>45475</v>
      </c>
      <c r="I103" s="13">
        <v>40000</v>
      </c>
      <c r="J103" s="13">
        <v>0</v>
      </c>
      <c r="K103" s="14">
        <f t="shared" ref="K103" si="62">+I103</f>
        <v>40000</v>
      </c>
      <c r="L103" s="13">
        <v>1148</v>
      </c>
      <c r="M103" s="34">
        <v>442.65</v>
      </c>
      <c r="N103" s="13">
        <v>1216</v>
      </c>
      <c r="O103" s="13">
        <v>0</v>
      </c>
      <c r="P103" s="13">
        <f t="shared" ref="P103" si="63">+L103+M103+N103+O103</f>
        <v>2806.65</v>
      </c>
      <c r="Q103" s="14">
        <f t="shared" ref="Q103" si="64">+K103-P103</f>
        <v>37193.35</v>
      </c>
    </row>
    <row r="104" spans="1:17" s="15" customFormat="1" ht="45" customHeight="1" x14ac:dyDescent="0.25">
      <c r="A104" s="32">
        <v>98</v>
      </c>
      <c r="B104" s="11" t="s">
        <v>166</v>
      </c>
      <c r="C104" s="11" t="s">
        <v>52</v>
      </c>
      <c r="D104" s="16" t="s">
        <v>25</v>
      </c>
      <c r="E104" s="10" t="s">
        <v>17</v>
      </c>
      <c r="F104" s="10" t="s">
        <v>18</v>
      </c>
      <c r="G104" s="12">
        <v>45352</v>
      </c>
      <c r="H104" s="12">
        <v>45536</v>
      </c>
      <c r="I104" s="13">
        <v>25000</v>
      </c>
      <c r="J104" s="13">
        <v>0</v>
      </c>
      <c r="K104" s="14">
        <f t="shared" si="59"/>
        <v>25000</v>
      </c>
      <c r="L104" s="13">
        <v>717.5</v>
      </c>
      <c r="M104" s="34">
        <v>0</v>
      </c>
      <c r="N104" s="13">
        <v>760</v>
      </c>
      <c r="O104" s="13">
        <v>0</v>
      </c>
      <c r="P104" s="13">
        <f t="shared" si="60"/>
        <v>1477.5</v>
      </c>
      <c r="Q104" s="14">
        <f t="shared" si="61"/>
        <v>23522.5</v>
      </c>
    </row>
    <row r="105" spans="1:17" s="15" customFormat="1" ht="45" customHeight="1" x14ac:dyDescent="0.25">
      <c r="A105" s="32">
        <v>99</v>
      </c>
      <c r="B105" s="11" t="s">
        <v>98</v>
      </c>
      <c r="C105" s="11" t="s">
        <v>52</v>
      </c>
      <c r="D105" s="16" t="s">
        <v>55</v>
      </c>
      <c r="E105" s="10" t="s">
        <v>17</v>
      </c>
      <c r="F105" s="10" t="s">
        <v>18</v>
      </c>
      <c r="G105" s="12">
        <v>45231</v>
      </c>
      <c r="H105" s="12">
        <v>45413</v>
      </c>
      <c r="I105" s="13">
        <v>25000</v>
      </c>
      <c r="J105" s="13">
        <v>0</v>
      </c>
      <c r="K105" s="14">
        <f t="shared" ref="K105" si="65">+I105</f>
        <v>25000</v>
      </c>
      <c r="L105" s="13">
        <v>717.5</v>
      </c>
      <c r="M105" s="34">
        <v>0</v>
      </c>
      <c r="N105" s="13">
        <v>760</v>
      </c>
      <c r="O105" s="13">
        <v>0</v>
      </c>
      <c r="P105" s="13">
        <f t="shared" ref="P105" si="66">+L105+M105+N105+O105</f>
        <v>1477.5</v>
      </c>
      <c r="Q105" s="14">
        <f t="shared" ref="Q105" si="67">+K105-P105</f>
        <v>23522.5</v>
      </c>
    </row>
    <row r="106" spans="1:17" s="15" customFormat="1" ht="45" customHeight="1" x14ac:dyDescent="0.25">
      <c r="A106" s="32">
        <v>100</v>
      </c>
      <c r="B106" s="11" t="s">
        <v>99</v>
      </c>
      <c r="C106" s="11" t="s">
        <v>52</v>
      </c>
      <c r="D106" s="16" t="s">
        <v>24</v>
      </c>
      <c r="E106" s="10" t="s">
        <v>17</v>
      </c>
      <c r="F106" s="10" t="s">
        <v>18</v>
      </c>
      <c r="G106" s="12">
        <v>45231</v>
      </c>
      <c r="H106" s="12">
        <v>45413</v>
      </c>
      <c r="I106" s="13">
        <v>15000</v>
      </c>
      <c r="J106" s="13">
        <v>0</v>
      </c>
      <c r="K106" s="14">
        <f t="shared" si="59"/>
        <v>15000</v>
      </c>
      <c r="L106" s="13">
        <v>430.5</v>
      </c>
      <c r="M106" s="34">
        <v>0</v>
      </c>
      <c r="N106" s="13">
        <v>456</v>
      </c>
      <c r="O106" s="13">
        <v>0</v>
      </c>
      <c r="P106" s="13">
        <f t="shared" si="60"/>
        <v>886.5</v>
      </c>
      <c r="Q106" s="14">
        <f t="shared" si="61"/>
        <v>14113.5</v>
      </c>
    </row>
    <row r="107" spans="1:17" s="15" customFormat="1" ht="45" customHeight="1" x14ac:dyDescent="0.25">
      <c r="A107" s="32">
        <v>101</v>
      </c>
      <c r="B107" s="11" t="s">
        <v>124</v>
      </c>
      <c r="C107" s="11" t="s">
        <v>57</v>
      </c>
      <c r="D107" s="16" t="s">
        <v>125</v>
      </c>
      <c r="E107" s="10" t="s">
        <v>17</v>
      </c>
      <c r="F107" s="10" t="s">
        <v>18</v>
      </c>
      <c r="G107" s="12">
        <v>45261</v>
      </c>
      <c r="H107" s="12">
        <v>45444</v>
      </c>
      <c r="I107" s="13">
        <v>100000</v>
      </c>
      <c r="J107" s="13">
        <v>0</v>
      </c>
      <c r="K107" s="14">
        <f t="shared" si="59"/>
        <v>100000</v>
      </c>
      <c r="L107" s="13">
        <v>2870</v>
      </c>
      <c r="M107" s="34">
        <v>12105.44</v>
      </c>
      <c r="N107" s="13">
        <v>3040</v>
      </c>
      <c r="O107" s="13">
        <v>0</v>
      </c>
      <c r="P107" s="13">
        <f t="shared" si="60"/>
        <v>18015.440000000002</v>
      </c>
      <c r="Q107" s="14">
        <f t="shared" si="61"/>
        <v>81984.56</v>
      </c>
    </row>
    <row r="108" spans="1:17" s="15" customFormat="1" ht="45" customHeight="1" x14ac:dyDescent="0.25">
      <c r="A108" s="32">
        <v>102</v>
      </c>
      <c r="B108" s="11" t="s">
        <v>196</v>
      </c>
      <c r="C108" s="11" t="s">
        <v>42</v>
      </c>
      <c r="D108" s="16" t="s">
        <v>25</v>
      </c>
      <c r="E108" s="10" t="s">
        <v>17</v>
      </c>
      <c r="F108" s="10" t="s">
        <v>20</v>
      </c>
      <c r="G108" s="12">
        <v>45293</v>
      </c>
      <c r="H108" s="12">
        <v>45475</v>
      </c>
      <c r="I108" s="13">
        <v>30000</v>
      </c>
      <c r="J108" s="13"/>
      <c r="K108" s="14">
        <f t="shared" ref="K108" si="68">+I108</f>
        <v>30000</v>
      </c>
      <c r="L108" s="13">
        <v>861</v>
      </c>
      <c r="M108" s="34">
        <v>0</v>
      </c>
      <c r="N108" s="13">
        <v>912</v>
      </c>
      <c r="O108" s="13">
        <v>0</v>
      </c>
      <c r="P108" s="13">
        <f t="shared" si="60"/>
        <v>1773</v>
      </c>
      <c r="Q108" s="14">
        <f t="shared" si="61"/>
        <v>28227</v>
      </c>
    </row>
    <row r="109" spans="1:17" s="15" customFormat="1" ht="45" customHeight="1" x14ac:dyDescent="0.25">
      <c r="A109" s="32">
        <v>103</v>
      </c>
      <c r="B109" s="11" t="s">
        <v>75</v>
      </c>
      <c r="C109" s="11" t="s">
        <v>43</v>
      </c>
      <c r="D109" s="16" t="s">
        <v>53</v>
      </c>
      <c r="E109" s="10" t="s">
        <v>17</v>
      </c>
      <c r="F109" s="10" t="s">
        <v>18</v>
      </c>
      <c r="G109" s="12">
        <v>45352</v>
      </c>
      <c r="H109" s="12">
        <v>45536</v>
      </c>
      <c r="I109" s="13">
        <v>90000</v>
      </c>
      <c r="J109" s="13">
        <v>0</v>
      </c>
      <c r="K109" s="14">
        <f t="shared" ref="K109:K117" si="69">+I109</f>
        <v>90000</v>
      </c>
      <c r="L109" s="13">
        <v>0</v>
      </c>
      <c r="M109" s="34">
        <v>11082.94</v>
      </c>
      <c r="N109" s="13">
        <v>0</v>
      </c>
      <c r="O109" s="13">
        <v>0</v>
      </c>
      <c r="P109" s="13">
        <f t="shared" ref="P109:P117" si="70">+L109+M109+N109+O109</f>
        <v>11082.94</v>
      </c>
      <c r="Q109" s="14">
        <f t="shared" ref="Q109:Q117" si="71">+K109-P109</f>
        <v>78917.06</v>
      </c>
    </row>
    <row r="110" spans="1:17" s="15" customFormat="1" ht="45" customHeight="1" x14ac:dyDescent="0.25">
      <c r="A110" s="32">
        <v>104</v>
      </c>
      <c r="B110" s="11" t="s">
        <v>235</v>
      </c>
      <c r="C110" s="11" t="s">
        <v>43</v>
      </c>
      <c r="D110" s="16" t="s">
        <v>69</v>
      </c>
      <c r="E110" s="10" t="s">
        <v>17</v>
      </c>
      <c r="F110" s="10" t="s">
        <v>18</v>
      </c>
      <c r="G110" s="12">
        <v>45352</v>
      </c>
      <c r="H110" s="12">
        <v>45536</v>
      </c>
      <c r="I110" s="13">
        <v>50000</v>
      </c>
      <c r="J110" s="13">
        <v>0</v>
      </c>
      <c r="K110" s="14">
        <f t="shared" si="69"/>
        <v>50000</v>
      </c>
      <c r="L110" s="13">
        <v>1435</v>
      </c>
      <c r="M110" s="34">
        <v>1854</v>
      </c>
      <c r="N110" s="13">
        <v>1520</v>
      </c>
      <c r="O110" s="13">
        <v>0</v>
      </c>
      <c r="P110" s="13">
        <f t="shared" si="70"/>
        <v>4809</v>
      </c>
      <c r="Q110" s="14">
        <f t="shared" si="71"/>
        <v>45191</v>
      </c>
    </row>
    <row r="111" spans="1:17" s="15" customFormat="1" ht="45" customHeight="1" x14ac:dyDescent="0.25">
      <c r="A111" s="32">
        <v>105</v>
      </c>
      <c r="B111" s="11" t="s">
        <v>213</v>
      </c>
      <c r="C111" s="11" t="s">
        <v>43</v>
      </c>
      <c r="D111" s="16" t="s">
        <v>69</v>
      </c>
      <c r="E111" s="10" t="s">
        <v>17</v>
      </c>
      <c r="F111" s="10" t="s">
        <v>20</v>
      </c>
      <c r="G111" s="12">
        <v>45323</v>
      </c>
      <c r="H111" s="12">
        <v>45505</v>
      </c>
      <c r="I111" s="13">
        <v>40000</v>
      </c>
      <c r="J111" s="13">
        <v>0</v>
      </c>
      <c r="K111" s="14">
        <f t="shared" si="69"/>
        <v>40000</v>
      </c>
      <c r="L111" s="13">
        <v>1148</v>
      </c>
      <c r="M111" s="34">
        <v>442.65</v>
      </c>
      <c r="N111" s="13">
        <v>1216</v>
      </c>
      <c r="O111" s="13">
        <v>0</v>
      </c>
      <c r="P111" s="13">
        <f t="shared" si="70"/>
        <v>2806.65</v>
      </c>
      <c r="Q111" s="14">
        <f t="shared" si="71"/>
        <v>37193.35</v>
      </c>
    </row>
    <row r="112" spans="1:17" s="15" customFormat="1" ht="45" customHeight="1" x14ac:dyDescent="0.25">
      <c r="A112" s="32">
        <v>106</v>
      </c>
      <c r="B112" s="11" t="s">
        <v>167</v>
      </c>
      <c r="C112" s="11" t="s">
        <v>43</v>
      </c>
      <c r="D112" s="16" t="s">
        <v>69</v>
      </c>
      <c r="E112" s="10" t="s">
        <v>17</v>
      </c>
      <c r="F112" s="10" t="s">
        <v>20</v>
      </c>
      <c r="G112" s="12">
        <v>45352</v>
      </c>
      <c r="H112" s="12">
        <v>45536</v>
      </c>
      <c r="I112" s="13">
        <v>40000</v>
      </c>
      <c r="J112" s="13">
        <v>0</v>
      </c>
      <c r="K112" s="14">
        <f t="shared" si="69"/>
        <v>40000</v>
      </c>
      <c r="L112" s="13">
        <v>1148</v>
      </c>
      <c r="M112" s="34">
        <v>442.65</v>
      </c>
      <c r="N112" s="13">
        <v>1216</v>
      </c>
      <c r="O112" s="13">
        <v>0</v>
      </c>
      <c r="P112" s="13">
        <f t="shared" si="70"/>
        <v>2806.65</v>
      </c>
      <c r="Q112" s="14">
        <f t="shared" si="71"/>
        <v>37193.35</v>
      </c>
    </row>
    <row r="113" spans="1:17" s="15" customFormat="1" ht="45" customHeight="1" x14ac:dyDescent="0.25">
      <c r="A113" s="32">
        <v>107</v>
      </c>
      <c r="B113" s="11" t="s">
        <v>197</v>
      </c>
      <c r="C113" s="11" t="s">
        <v>43</v>
      </c>
      <c r="D113" s="16" t="s">
        <v>25</v>
      </c>
      <c r="E113" s="10" t="s">
        <v>17</v>
      </c>
      <c r="F113" s="10" t="s">
        <v>20</v>
      </c>
      <c r="G113" s="12">
        <v>45293</v>
      </c>
      <c r="H113" s="12">
        <v>45475</v>
      </c>
      <c r="I113" s="13">
        <v>30000</v>
      </c>
      <c r="J113" s="13">
        <v>0</v>
      </c>
      <c r="K113" s="14">
        <f t="shared" si="69"/>
        <v>30000</v>
      </c>
      <c r="L113" s="13">
        <v>861</v>
      </c>
      <c r="M113" s="34">
        <v>0</v>
      </c>
      <c r="N113" s="13">
        <v>912</v>
      </c>
      <c r="O113" s="13">
        <v>0</v>
      </c>
      <c r="P113" s="13">
        <f t="shared" si="70"/>
        <v>1773</v>
      </c>
      <c r="Q113" s="14">
        <f t="shared" si="71"/>
        <v>28227</v>
      </c>
    </row>
    <row r="114" spans="1:17" s="15" customFormat="1" ht="45" customHeight="1" x14ac:dyDescent="0.25">
      <c r="A114" s="32">
        <v>108</v>
      </c>
      <c r="B114" s="11" t="s">
        <v>198</v>
      </c>
      <c r="C114" s="11" t="s">
        <v>43</v>
      </c>
      <c r="D114" s="16" t="s">
        <v>25</v>
      </c>
      <c r="E114" s="10" t="s">
        <v>17</v>
      </c>
      <c r="F114" s="10" t="s">
        <v>20</v>
      </c>
      <c r="G114" s="12">
        <v>45293</v>
      </c>
      <c r="H114" s="12">
        <v>45475</v>
      </c>
      <c r="I114" s="13">
        <v>20000</v>
      </c>
      <c r="J114" s="13">
        <v>0</v>
      </c>
      <c r="K114" s="14">
        <f t="shared" si="69"/>
        <v>20000</v>
      </c>
      <c r="L114" s="13">
        <v>574</v>
      </c>
      <c r="M114" s="34">
        <v>0</v>
      </c>
      <c r="N114" s="13">
        <v>608</v>
      </c>
      <c r="O114" s="13">
        <v>0</v>
      </c>
      <c r="P114" s="13">
        <f t="shared" si="70"/>
        <v>1182</v>
      </c>
      <c r="Q114" s="14">
        <f t="shared" si="71"/>
        <v>18818</v>
      </c>
    </row>
    <row r="115" spans="1:17" s="15" customFormat="1" ht="45" customHeight="1" x14ac:dyDescent="0.25">
      <c r="A115" s="32">
        <v>109</v>
      </c>
      <c r="B115" s="11" t="s">
        <v>187</v>
      </c>
      <c r="C115" s="11" t="s">
        <v>46</v>
      </c>
      <c r="D115" s="16" t="s">
        <v>188</v>
      </c>
      <c r="E115" s="10" t="s">
        <v>17</v>
      </c>
      <c r="F115" s="10" t="s">
        <v>20</v>
      </c>
      <c r="G115" s="12">
        <v>45261</v>
      </c>
      <c r="H115" s="12">
        <v>45444</v>
      </c>
      <c r="I115" s="13">
        <v>50000</v>
      </c>
      <c r="J115" s="13">
        <v>0</v>
      </c>
      <c r="K115" s="14">
        <f t="shared" si="69"/>
        <v>50000</v>
      </c>
      <c r="L115" s="13">
        <v>1435</v>
      </c>
      <c r="M115" s="34">
        <v>1854</v>
      </c>
      <c r="N115" s="13">
        <v>1520</v>
      </c>
      <c r="O115" s="13">
        <v>0</v>
      </c>
      <c r="P115" s="13">
        <f t="shared" si="70"/>
        <v>4809</v>
      </c>
      <c r="Q115" s="14">
        <f t="shared" si="71"/>
        <v>45191</v>
      </c>
    </row>
    <row r="116" spans="1:17" s="15" customFormat="1" ht="45" customHeight="1" x14ac:dyDescent="0.25">
      <c r="A116" s="32">
        <v>110</v>
      </c>
      <c r="B116" s="11" t="s">
        <v>133</v>
      </c>
      <c r="C116" s="11" t="s">
        <v>46</v>
      </c>
      <c r="D116" s="16" t="s">
        <v>54</v>
      </c>
      <c r="E116" s="10" t="s">
        <v>17</v>
      </c>
      <c r="F116" s="10" t="s">
        <v>20</v>
      </c>
      <c r="G116" s="12">
        <v>45293</v>
      </c>
      <c r="H116" s="12">
        <v>45475</v>
      </c>
      <c r="I116" s="13">
        <v>30000</v>
      </c>
      <c r="J116" s="13">
        <v>0</v>
      </c>
      <c r="K116" s="14">
        <f t="shared" si="69"/>
        <v>30000</v>
      </c>
      <c r="L116" s="13">
        <v>861</v>
      </c>
      <c r="M116" s="34">
        <v>0</v>
      </c>
      <c r="N116" s="13">
        <v>912</v>
      </c>
      <c r="O116" s="13">
        <v>0</v>
      </c>
      <c r="P116" s="13">
        <f t="shared" si="70"/>
        <v>1773</v>
      </c>
      <c r="Q116" s="14">
        <f t="shared" si="71"/>
        <v>28227</v>
      </c>
    </row>
    <row r="117" spans="1:17" s="15" customFormat="1" ht="45" customHeight="1" x14ac:dyDescent="0.25">
      <c r="A117" s="32">
        <v>111</v>
      </c>
      <c r="B117" s="11" t="s">
        <v>127</v>
      </c>
      <c r="C117" s="11" t="s">
        <v>46</v>
      </c>
      <c r="D117" s="16" t="s">
        <v>54</v>
      </c>
      <c r="E117" s="10" t="s">
        <v>17</v>
      </c>
      <c r="F117" s="10" t="s">
        <v>18</v>
      </c>
      <c r="G117" s="12">
        <v>45261</v>
      </c>
      <c r="H117" s="12">
        <v>45444</v>
      </c>
      <c r="I117" s="13">
        <v>20000</v>
      </c>
      <c r="J117" s="13">
        <v>0</v>
      </c>
      <c r="K117" s="14">
        <f t="shared" si="69"/>
        <v>20000</v>
      </c>
      <c r="L117" s="13">
        <v>574</v>
      </c>
      <c r="M117" s="34">
        <v>0</v>
      </c>
      <c r="N117" s="13">
        <v>608</v>
      </c>
      <c r="O117" s="13">
        <v>0</v>
      </c>
      <c r="P117" s="13">
        <f t="shared" si="70"/>
        <v>1182</v>
      </c>
      <c r="Q117" s="14">
        <f t="shared" si="71"/>
        <v>18818</v>
      </c>
    </row>
    <row r="118" spans="1:17" s="15" customFormat="1" ht="45" customHeight="1" x14ac:dyDescent="0.25">
      <c r="A118" s="32">
        <v>112</v>
      </c>
      <c r="B118" s="11" t="s">
        <v>233</v>
      </c>
      <c r="C118" s="11" t="s">
        <v>241</v>
      </c>
      <c r="D118" s="16" t="s">
        <v>234</v>
      </c>
      <c r="E118" s="10" t="s">
        <v>17</v>
      </c>
      <c r="F118" s="10" t="s">
        <v>18</v>
      </c>
      <c r="G118" s="12">
        <v>45352</v>
      </c>
      <c r="H118" s="12">
        <v>45536</v>
      </c>
      <c r="I118" s="13">
        <v>42000</v>
      </c>
      <c r="J118" s="13"/>
      <c r="K118" s="14">
        <f t="shared" si="59"/>
        <v>42000</v>
      </c>
      <c r="L118" s="13">
        <v>1205.4000000000001</v>
      </c>
      <c r="M118" s="34">
        <v>724.92</v>
      </c>
      <c r="N118" s="13">
        <v>1276.8</v>
      </c>
      <c r="O118" s="13"/>
      <c r="P118" s="13">
        <f t="shared" si="60"/>
        <v>3207.12</v>
      </c>
      <c r="Q118" s="14">
        <f t="shared" si="61"/>
        <v>38792.879999999997</v>
      </c>
    </row>
    <row r="119" spans="1:17" s="15" customFormat="1" ht="45" customHeight="1" x14ac:dyDescent="0.25">
      <c r="A119" s="32">
        <v>113</v>
      </c>
      <c r="B119" s="11" t="s">
        <v>172</v>
      </c>
      <c r="C119" s="11" t="s">
        <v>74</v>
      </c>
      <c r="D119" s="16" t="s">
        <v>173</v>
      </c>
      <c r="E119" s="10" t="s">
        <v>17</v>
      </c>
      <c r="F119" s="10" t="s">
        <v>18</v>
      </c>
      <c r="G119" s="12">
        <v>45200</v>
      </c>
      <c r="H119" s="12">
        <v>45383</v>
      </c>
      <c r="I119" s="13">
        <v>85000</v>
      </c>
      <c r="J119" s="13">
        <v>0</v>
      </c>
      <c r="K119" s="14">
        <f t="shared" si="59"/>
        <v>85000</v>
      </c>
      <c r="L119" s="13">
        <v>2439.5</v>
      </c>
      <c r="M119" s="34">
        <v>8577.06</v>
      </c>
      <c r="N119" s="13">
        <v>2584</v>
      </c>
      <c r="O119" s="13">
        <v>0</v>
      </c>
      <c r="P119" s="13">
        <f t="shared" si="60"/>
        <v>13600.56</v>
      </c>
      <c r="Q119" s="14">
        <f t="shared" si="61"/>
        <v>71399.44</v>
      </c>
    </row>
    <row r="120" spans="1:17" s="15" customFormat="1" ht="45" customHeight="1" x14ac:dyDescent="0.25">
      <c r="A120" s="32">
        <v>114</v>
      </c>
      <c r="B120" s="11" t="s">
        <v>137</v>
      </c>
      <c r="C120" s="11" t="s">
        <v>74</v>
      </c>
      <c r="D120" s="16" t="s">
        <v>27</v>
      </c>
      <c r="E120" s="10" t="s">
        <v>17</v>
      </c>
      <c r="F120" s="10" t="s">
        <v>18</v>
      </c>
      <c r="G120" s="12">
        <v>45293</v>
      </c>
      <c r="H120" s="12">
        <v>45475</v>
      </c>
      <c r="I120" s="13">
        <v>40000</v>
      </c>
      <c r="J120" s="13"/>
      <c r="K120" s="14">
        <f t="shared" si="59"/>
        <v>40000</v>
      </c>
      <c r="L120" s="13">
        <v>1148</v>
      </c>
      <c r="M120" s="34">
        <v>442.65</v>
      </c>
      <c r="N120" s="13">
        <v>1216</v>
      </c>
      <c r="O120" s="13">
        <v>0</v>
      </c>
      <c r="P120" s="13">
        <f t="shared" si="60"/>
        <v>2806.65</v>
      </c>
      <c r="Q120" s="14">
        <f t="shared" si="61"/>
        <v>37193.35</v>
      </c>
    </row>
    <row r="121" spans="1:17" s="15" customFormat="1" ht="45" customHeight="1" x14ac:dyDescent="0.25">
      <c r="A121" s="32">
        <v>115</v>
      </c>
      <c r="B121" s="11" t="s">
        <v>135</v>
      </c>
      <c r="C121" s="11" t="s">
        <v>85</v>
      </c>
      <c r="D121" s="16" t="s">
        <v>25</v>
      </c>
      <c r="E121" s="10" t="s">
        <v>17</v>
      </c>
      <c r="F121" s="10" t="s">
        <v>18</v>
      </c>
      <c r="G121" s="12">
        <v>45293</v>
      </c>
      <c r="H121" s="12">
        <v>45475</v>
      </c>
      <c r="I121" s="13">
        <v>30000</v>
      </c>
      <c r="J121" s="13"/>
      <c r="K121" s="14">
        <f t="shared" si="59"/>
        <v>30000</v>
      </c>
      <c r="L121" s="13">
        <v>861</v>
      </c>
      <c r="M121" s="34">
        <v>0</v>
      </c>
      <c r="N121" s="13">
        <v>912</v>
      </c>
      <c r="O121" s="13">
        <v>0</v>
      </c>
      <c r="P121" s="13">
        <f t="shared" ref="P121:P122" si="72">+L121+M121+N121+O121</f>
        <v>1773</v>
      </c>
      <c r="Q121" s="14">
        <f t="shared" ref="Q121:Q122" si="73">+K121-P121</f>
        <v>28227</v>
      </c>
    </row>
    <row r="122" spans="1:17" s="15" customFormat="1" ht="45" customHeight="1" x14ac:dyDescent="0.25">
      <c r="A122" s="32">
        <v>116</v>
      </c>
      <c r="B122" s="11" t="s">
        <v>95</v>
      </c>
      <c r="C122" s="11" t="s">
        <v>96</v>
      </c>
      <c r="D122" s="16" t="s">
        <v>94</v>
      </c>
      <c r="E122" s="10" t="s">
        <v>17</v>
      </c>
      <c r="F122" s="10" t="s">
        <v>18</v>
      </c>
      <c r="G122" s="12">
        <v>45231</v>
      </c>
      <c r="H122" s="12">
        <v>45413</v>
      </c>
      <c r="I122" s="13">
        <v>26250</v>
      </c>
      <c r="J122" s="13"/>
      <c r="K122" s="14">
        <f t="shared" si="59"/>
        <v>26250</v>
      </c>
      <c r="L122" s="13">
        <v>753.38</v>
      </c>
      <c r="M122" s="34">
        <v>0</v>
      </c>
      <c r="N122" s="13">
        <v>798</v>
      </c>
      <c r="O122" s="13">
        <v>0</v>
      </c>
      <c r="P122" s="13">
        <f t="shared" si="72"/>
        <v>1551.38</v>
      </c>
      <c r="Q122" s="14">
        <f t="shared" si="73"/>
        <v>24698.62</v>
      </c>
    </row>
    <row r="123" spans="1:17" s="15" customFormat="1" ht="45" customHeight="1" x14ac:dyDescent="0.25">
      <c r="A123" s="32">
        <v>117</v>
      </c>
      <c r="B123" s="11" t="s">
        <v>101</v>
      </c>
      <c r="C123" s="11" t="s">
        <v>62</v>
      </c>
      <c r="D123" s="16" t="s">
        <v>78</v>
      </c>
      <c r="E123" s="10" t="s">
        <v>17</v>
      </c>
      <c r="F123" s="10" t="s">
        <v>20</v>
      </c>
      <c r="G123" s="12">
        <v>45231</v>
      </c>
      <c r="H123" s="12">
        <v>45413</v>
      </c>
      <c r="I123" s="13">
        <v>40000</v>
      </c>
      <c r="J123" s="13">
        <v>0</v>
      </c>
      <c r="K123" s="14">
        <f>+I123</f>
        <v>40000</v>
      </c>
      <c r="L123" s="13">
        <v>1148</v>
      </c>
      <c r="M123" s="34">
        <v>442.65</v>
      </c>
      <c r="N123" s="13">
        <v>1216</v>
      </c>
      <c r="O123" s="13">
        <v>0</v>
      </c>
      <c r="P123" s="13">
        <f>+L123+M123+N123+O123</f>
        <v>2806.65</v>
      </c>
      <c r="Q123" s="14">
        <f>+K123-P123</f>
        <v>37193.35</v>
      </c>
    </row>
    <row r="124" spans="1:17" s="15" customFormat="1" ht="45" customHeight="1" x14ac:dyDescent="0.25">
      <c r="A124" s="32">
        <v>118</v>
      </c>
      <c r="B124" s="11" t="s">
        <v>214</v>
      </c>
      <c r="C124" s="11" t="s">
        <v>62</v>
      </c>
      <c r="D124" s="16" t="s">
        <v>23</v>
      </c>
      <c r="E124" s="10" t="s">
        <v>17</v>
      </c>
      <c r="F124" s="10" t="s">
        <v>18</v>
      </c>
      <c r="G124" s="12">
        <v>45323</v>
      </c>
      <c r="H124" s="12">
        <v>45505</v>
      </c>
      <c r="I124" s="13">
        <v>25000</v>
      </c>
      <c r="J124" s="13">
        <v>0</v>
      </c>
      <c r="K124" s="14">
        <f>+I124</f>
        <v>25000</v>
      </c>
      <c r="L124" s="13">
        <v>717.5</v>
      </c>
      <c r="M124" s="34">
        <v>0</v>
      </c>
      <c r="N124" s="13">
        <v>760</v>
      </c>
      <c r="O124" s="13">
        <v>0</v>
      </c>
      <c r="P124" s="13">
        <f>+L124+M124+N124+O124</f>
        <v>1477.5</v>
      </c>
      <c r="Q124" s="14">
        <f>+K124-P124</f>
        <v>23522.5</v>
      </c>
    </row>
    <row r="125" spans="1:17" s="15" customFormat="1" ht="45" customHeight="1" x14ac:dyDescent="0.25">
      <c r="A125" s="32">
        <v>119</v>
      </c>
      <c r="B125" s="11" t="s">
        <v>155</v>
      </c>
      <c r="C125" s="11" t="s">
        <v>62</v>
      </c>
      <c r="D125" s="16" t="s">
        <v>23</v>
      </c>
      <c r="E125" s="10" t="s">
        <v>17</v>
      </c>
      <c r="F125" s="10" t="s">
        <v>18</v>
      </c>
      <c r="G125" s="12">
        <v>45323</v>
      </c>
      <c r="H125" s="12">
        <v>45505</v>
      </c>
      <c r="I125" s="13">
        <v>20000</v>
      </c>
      <c r="J125" s="13">
        <v>0</v>
      </c>
      <c r="K125" s="14">
        <f>+I125</f>
        <v>20000</v>
      </c>
      <c r="L125" s="13">
        <v>574</v>
      </c>
      <c r="M125" s="34">
        <v>0</v>
      </c>
      <c r="N125" s="13">
        <v>608</v>
      </c>
      <c r="O125" s="13">
        <v>0</v>
      </c>
      <c r="P125" s="13">
        <f>+L125+M125+N125+O125</f>
        <v>1182</v>
      </c>
      <c r="Q125" s="14">
        <f>+K125-P125</f>
        <v>18818</v>
      </c>
    </row>
    <row r="126" spans="1:17" s="15" customFormat="1" ht="45" customHeight="1" x14ac:dyDescent="0.25">
      <c r="A126" s="32">
        <v>120</v>
      </c>
      <c r="B126" s="11" t="s">
        <v>83</v>
      </c>
      <c r="C126" s="11" t="s">
        <v>63</v>
      </c>
      <c r="D126" s="16" t="s">
        <v>64</v>
      </c>
      <c r="E126" s="10" t="s">
        <v>17</v>
      </c>
      <c r="F126" s="10" t="s">
        <v>20</v>
      </c>
      <c r="G126" s="12">
        <v>45200</v>
      </c>
      <c r="H126" s="12">
        <v>45383</v>
      </c>
      <c r="I126" s="13">
        <v>40000</v>
      </c>
      <c r="J126" s="13">
        <v>0</v>
      </c>
      <c r="K126" s="14">
        <f>+J126+I126</f>
        <v>40000</v>
      </c>
      <c r="L126" s="13">
        <v>1148</v>
      </c>
      <c r="M126" s="34">
        <v>442.65</v>
      </c>
      <c r="N126" s="13">
        <v>1216</v>
      </c>
      <c r="O126" s="13">
        <v>0</v>
      </c>
      <c r="P126" s="13">
        <f t="shared" ref="P126:P130" si="74">+L126+M126+N126+O126</f>
        <v>2806.65</v>
      </c>
      <c r="Q126" s="14">
        <f t="shared" ref="Q126:Q130" si="75">+K126-P126</f>
        <v>37193.35</v>
      </c>
    </row>
    <row r="127" spans="1:17" s="15" customFormat="1" ht="45" customHeight="1" x14ac:dyDescent="0.25">
      <c r="A127" s="32">
        <v>121</v>
      </c>
      <c r="B127" s="11" t="s">
        <v>199</v>
      </c>
      <c r="C127" s="11" t="s">
        <v>63</v>
      </c>
      <c r="D127" s="16" t="s">
        <v>64</v>
      </c>
      <c r="E127" s="10" t="s">
        <v>17</v>
      </c>
      <c r="F127" s="10" t="s">
        <v>20</v>
      </c>
      <c r="G127" s="12">
        <v>45292</v>
      </c>
      <c r="H127" s="12">
        <v>45475</v>
      </c>
      <c r="I127" s="13">
        <v>40000</v>
      </c>
      <c r="J127" s="13">
        <v>0</v>
      </c>
      <c r="K127" s="14">
        <f t="shared" ref="K127" si="76">+I127</f>
        <v>40000</v>
      </c>
      <c r="L127" s="13">
        <v>1148</v>
      </c>
      <c r="M127" s="34">
        <v>442.65</v>
      </c>
      <c r="N127" s="13">
        <v>1216</v>
      </c>
      <c r="O127" s="13">
        <v>0</v>
      </c>
      <c r="P127" s="13">
        <f t="shared" ref="P127" si="77">+L127+M127+N127+O127</f>
        <v>2806.65</v>
      </c>
      <c r="Q127" s="14">
        <f t="shared" ref="Q127" si="78">+K127-P127</f>
        <v>37193.35</v>
      </c>
    </row>
    <row r="128" spans="1:17" s="15" customFormat="1" ht="45" customHeight="1" x14ac:dyDescent="0.25">
      <c r="A128" s="32">
        <v>122</v>
      </c>
      <c r="B128" s="11" t="s">
        <v>215</v>
      </c>
      <c r="C128" s="11" t="s">
        <v>73</v>
      </c>
      <c r="D128" s="16" t="s">
        <v>216</v>
      </c>
      <c r="E128" s="10" t="s">
        <v>17</v>
      </c>
      <c r="F128" s="10" t="s">
        <v>18</v>
      </c>
      <c r="G128" s="12">
        <v>45323</v>
      </c>
      <c r="H128" s="12">
        <v>45505</v>
      </c>
      <c r="I128" s="13">
        <v>30000</v>
      </c>
      <c r="J128" s="13"/>
      <c r="K128" s="14">
        <f t="shared" ref="K128:K129" si="79">+I128</f>
        <v>30000</v>
      </c>
      <c r="L128" s="13">
        <v>861</v>
      </c>
      <c r="M128" s="34">
        <v>0</v>
      </c>
      <c r="N128" s="13">
        <v>912</v>
      </c>
      <c r="O128" s="13">
        <v>0</v>
      </c>
      <c r="P128" s="13">
        <f t="shared" si="74"/>
        <v>1773</v>
      </c>
      <c r="Q128" s="14">
        <f t="shared" si="75"/>
        <v>28227</v>
      </c>
    </row>
    <row r="129" spans="1:17" s="15" customFormat="1" ht="45" customHeight="1" x14ac:dyDescent="0.25">
      <c r="A129" s="32">
        <v>123</v>
      </c>
      <c r="B129" s="11" t="s">
        <v>200</v>
      </c>
      <c r="C129" s="11" t="s">
        <v>73</v>
      </c>
      <c r="D129" s="16" t="s">
        <v>201</v>
      </c>
      <c r="E129" s="10" t="s">
        <v>17</v>
      </c>
      <c r="F129" s="10" t="s">
        <v>18</v>
      </c>
      <c r="G129" s="12">
        <v>45293</v>
      </c>
      <c r="H129" s="12">
        <v>45475</v>
      </c>
      <c r="I129" s="13">
        <v>25000</v>
      </c>
      <c r="J129" s="13">
        <v>0</v>
      </c>
      <c r="K129" s="14">
        <f t="shared" si="79"/>
        <v>25000</v>
      </c>
      <c r="L129" s="13">
        <v>717.5</v>
      </c>
      <c r="M129" s="34">
        <v>0</v>
      </c>
      <c r="N129" s="13">
        <v>760</v>
      </c>
      <c r="O129" s="13">
        <v>0</v>
      </c>
      <c r="P129" s="13">
        <f t="shared" si="74"/>
        <v>1477.5</v>
      </c>
      <c r="Q129" s="14">
        <f t="shared" si="75"/>
        <v>23522.5</v>
      </c>
    </row>
    <row r="130" spans="1:17" s="15" customFormat="1" ht="45" customHeight="1" x14ac:dyDescent="0.25">
      <c r="A130" s="32">
        <v>124</v>
      </c>
      <c r="B130" s="11" t="s">
        <v>156</v>
      </c>
      <c r="C130" s="11" t="s">
        <v>157</v>
      </c>
      <c r="D130" s="16" t="s">
        <v>130</v>
      </c>
      <c r="E130" s="10" t="s">
        <v>17</v>
      </c>
      <c r="F130" s="10" t="s">
        <v>20</v>
      </c>
      <c r="G130" s="12">
        <v>45323</v>
      </c>
      <c r="H130" s="12">
        <v>45505</v>
      </c>
      <c r="I130" s="13">
        <v>40000</v>
      </c>
      <c r="J130" s="13">
        <v>0</v>
      </c>
      <c r="K130" s="14">
        <f>+J130+I130</f>
        <v>40000</v>
      </c>
      <c r="L130" s="13">
        <v>1148</v>
      </c>
      <c r="M130" s="34">
        <v>442.65</v>
      </c>
      <c r="N130" s="13">
        <v>1216</v>
      </c>
      <c r="O130" s="13">
        <v>0</v>
      </c>
      <c r="P130" s="13">
        <f t="shared" si="74"/>
        <v>2806.65</v>
      </c>
      <c r="Q130" s="14">
        <f t="shared" si="75"/>
        <v>37193.35</v>
      </c>
    </row>
    <row r="131" spans="1:17" s="15" customFormat="1" ht="45" customHeight="1" x14ac:dyDescent="0.25">
      <c r="A131" s="32">
        <v>125</v>
      </c>
      <c r="B131" s="11" t="s">
        <v>240</v>
      </c>
      <c r="C131" s="11" t="s">
        <v>239</v>
      </c>
      <c r="D131" s="16" t="s">
        <v>236</v>
      </c>
      <c r="E131" s="10" t="s">
        <v>17</v>
      </c>
      <c r="F131" s="10" t="s">
        <v>18</v>
      </c>
      <c r="G131" s="12">
        <v>45352</v>
      </c>
      <c r="H131" s="12">
        <v>45536</v>
      </c>
      <c r="I131" s="13">
        <v>40000</v>
      </c>
      <c r="J131" s="13"/>
      <c r="K131" s="14">
        <f t="shared" ref="K131" si="80">+I131</f>
        <v>40000</v>
      </c>
      <c r="L131" s="13">
        <v>1148</v>
      </c>
      <c r="M131" s="34">
        <v>442.65</v>
      </c>
      <c r="N131" s="13">
        <v>1216</v>
      </c>
      <c r="O131" s="13">
        <v>0</v>
      </c>
      <c r="P131" s="13">
        <f t="shared" ref="P131" si="81">+L131+M131+N131+O131</f>
        <v>2806.65</v>
      </c>
      <c r="Q131" s="14">
        <f t="shared" ref="Q131" si="82">+K131-P131</f>
        <v>37193.35</v>
      </c>
    </row>
    <row r="132" spans="1:17" ht="45" customHeight="1" x14ac:dyDescent="0.25">
      <c r="A132" s="39" t="s">
        <v>152</v>
      </c>
      <c r="B132" s="40"/>
      <c r="C132" s="40"/>
      <c r="D132" s="40"/>
      <c r="E132" s="40"/>
      <c r="F132" s="40"/>
      <c r="G132" s="40"/>
      <c r="H132" s="41"/>
      <c r="I132" s="1">
        <f>SUM(I7:I131)</f>
        <v>4482000</v>
      </c>
      <c r="J132" s="1">
        <f t="shared" ref="J132:Q132" si="83">SUM(J7:J131)</f>
        <v>0</v>
      </c>
      <c r="K132" s="1">
        <f t="shared" si="83"/>
        <v>4482000</v>
      </c>
      <c r="L132" s="1">
        <f t="shared" si="83"/>
        <v>123467.44</v>
      </c>
      <c r="M132" s="1">
        <f t="shared" si="83"/>
        <v>141337.98999999985</v>
      </c>
      <c r="N132" s="1">
        <f t="shared" si="83"/>
        <v>130780.8</v>
      </c>
      <c r="O132" s="1">
        <f t="shared" si="83"/>
        <v>8577.2999999999993</v>
      </c>
      <c r="P132" s="1">
        <f t="shared" si="83"/>
        <v>404163.53000000026</v>
      </c>
      <c r="Q132" s="1">
        <f t="shared" si="83"/>
        <v>4077836.4700000035</v>
      </c>
    </row>
    <row r="133" spans="1:17" x14ac:dyDescent="0.25">
      <c r="B133" s="2"/>
      <c r="C133" s="6"/>
      <c r="D133" s="7"/>
      <c r="H133" s="8"/>
    </row>
    <row r="134" spans="1:17" x14ac:dyDescent="0.25">
      <c r="B134" s="2"/>
      <c r="C134" s="6"/>
      <c r="D134" s="7"/>
      <c r="H134" s="8"/>
    </row>
    <row r="135" spans="1:17" x14ac:dyDescent="0.25">
      <c r="B135" s="2"/>
      <c r="C135" s="6"/>
      <c r="D135" s="7"/>
      <c r="H135" s="8"/>
    </row>
    <row r="136" spans="1:17" x14ac:dyDescent="0.25">
      <c r="B136" s="2"/>
      <c r="C136" s="6"/>
      <c r="D136" s="7"/>
      <c r="H136" s="8"/>
    </row>
    <row r="137" spans="1:17" x14ac:dyDescent="0.25">
      <c r="C137" s="19"/>
    </row>
    <row r="138" spans="1:17" s="18" customFormat="1" ht="34.5" customHeight="1" x14ac:dyDescent="0.25">
      <c r="A138" s="17"/>
      <c r="E138" s="20"/>
      <c r="F138" s="21"/>
      <c r="I138" s="21"/>
      <c r="J138" s="21"/>
      <c r="K138" s="21"/>
      <c r="L138" s="21"/>
      <c r="M138" s="36"/>
      <c r="N138" s="21"/>
      <c r="O138" s="21"/>
      <c r="P138" s="22"/>
    </row>
    <row r="139" spans="1:17" s="18" customFormat="1" ht="34.5" customHeight="1" x14ac:dyDescent="0.25">
      <c r="A139" s="17"/>
      <c r="C139" s="19"/>
      <c r="E139" s="20"/>
      <c r="F139" s="21"/>
      <c r="I139" s="21"/>
      <c r="J139" s="21"/>
      <c r="K139" s="21"/>
      <c r="L139" s="21"/>
      <c r="M139" s="36"/>
      <c r="N139" s="21"/>
      <c r="O139" s="21"/>
      <c r="P139" s="22"/>
    </row>
    <row r="140" spans="1:17" s="18" customFormat="1" ht="34.5" customHeight="1" x14ac:dyDescent="0.25">
      <c r="A140" s="17"/>
      <c r="C140" s="19"/>
      <c r="E140" s="20"/>
      <c r="F140" s="21"/>
      <c r="I140" s="21"/>
      <c r="J140" s="21"/>
      <c r="K140" s="21"/>
      <c r="L140" s="21"/>
      <c r="M140" s="36"/>
      <c r="N140" s="21"/>
      <c r="O140" s="21"/>
      <c r="P140" s="22"/>
    </row>
    <row r="141" spans="1:17" s="18" customFormat="1" ht="34.5" customHeight="1" x14ac:dyDescent="0.25">
      <c r="A141" s="17"/>
      <c r="C141" s="19"/>
      <c r="E141" s="20"/>
      <c r="F141" s="21"/>
      <c r="I141" s="21"/>
      <c r="J141" s="21"/>
      <c r="K141" s="21"/>
      <c r="L141" s="21"/>
      <c r="M141" s="36"/>
      <c r="N141" s="21"/>
      <c r="O141" s="21"/>
      <c r="P141" s="22"/>
    </row>
    <row r="142" spans="1:17" s="18" customFormat="1" ht="34.5" customHeight="1" x14ac:dyDescent="0.25">
      <c r="A142" s="17"/>
      <c r="C142" s="19"/>
      <c r="E142" s="20"/>
      <c r="F142" s="21"/>
      <c r="I142" s="21"/>
      <c r="J142" s="21"/>
      <c r="K142" s="21"/>
      <c r="L142" s="21"/>
      <c r="M142" s="36"/>
      <c r="N142" s="21"/>
      <c r="O142" s="21"/>
      <c r="P142" s="22"/>
    </row>
    <row r="143" spans="1:17" s="18" customFormat="1" ht="34.5" customHeight="1" x14ac:dyDescent="0.25">
      <c r="A143" s="17"/>
      <c r="B143" s="23" t="s">
        <v>29</v>
      </c>
      <c r="C143" s="24"/>
      <c r="D143" s="24"/>
      <c r="E143" s="25"/>
      <c r="F143" s="23" t="s">
        <v>30</v>
      </c>
      <c r="G143" s="24"/>
      <c r="H143" s="24"/>
      <c r="I143" s="26"/>
      <c r="J143" s="26"/>
      <c r="K143" s="24"/>
      <c r="L143" s="24"/>
      <c r="M143" s="28" t="s">
        <v>31</v>
      </c>
      <c r="N143" s="24"/>
      <c r="O143" s="24"/>
      <c r="P143" s="27"/>
      <c r="Q143" s="26"/>
    </row>
    <row r="144" spans="1:17" s="18" customFormat="1" ht="42" customHeight="1" x14ac:dyDescent="0.25">
      <c r="A144" s="17"/>
      <c r="B144" s="24" t="s">
        <v>49</v>
      </c>
      <c r="C144" s="28"/>
      <c r="D144" s="28"/>
      <c r="E144" s="29"/>
      <c r="F144" s="24" t="s">
        <v>32</v>
      </c>
      <c r="G144" s="24"/>
      <c r="H144" s="24"/>
      <c r="I144" s="26"/>
      <c r="J144" s="26"/>
      <c r="K144" s="28"/>
      <c r="L144" s="28"/>
      <c r="M144" s="24" t="s">
        <v>33</v>
      </c>
      <c r="N144" s="28"/>
      <c r="O144" s="28"/>
      <c r="P144" s="27"/>
      <c r="Q144" s="26"/>
    </row>
    <row r="145" spans="1:17" s="18" customFormat="1" ht="33" customHeight="1" x14ac:dyDescent="0.25">
      <c r="A145" s="17"/>
      <c r="B145" s="28" t="s">
        <v>50</v>
      </c>
      <c r="C145" s="30"/>
      <c r="D145" s="30"/>
      <c r="E145" s="31"/>
      <c r="F145" s="28" t="s">
        <v>34</v>
      </c>
      <c r="G145" s="30"/>
      <c r="H145" s="30"/>
      <c r="I145" s="26"/>
      <c r="J145" s="26"/>
      <c r="K145" s="30"/>
      <c r="L145" s="30"/>
      <c r="M145" s="28" t="s">
        <v>35</v>
      </c>
      <c r="N145" s="30"/>
      <c r="O145" s="30"/>
      <c r="P145" s="27"/>
      <c r="Q145" s="26"/>
    </row>
    <row r="146" spans="1:17" s="18" customFormat="1" ht="23.25" x14ac:dyDescent="0.25">
      <c r="A146" s="17"/>
      <c r="B146" s="28"/>
      <c r="C146" s="30"/>
      <c r="D146" s="30"/>
      <c r="E146" s="31"/>
      <c r="F146" s="28"/>
      <c r="G146" s="30"/>
      <c r="H146" s="30"/>
      <c r="I146" s="26"/>
      <c r="J146" s="26"/>
      <c r="K146" s="30"/>
      <c r="L146" s="30"/>
      <c r="M146" s="28"/>
      <c r="N146" s="30"/>
      <c r="O146" s="30"/>
      <c r="P146" s="27"/>
      <c r="Q146" s="26"/>
    </row>
    <row r="147" spans="1:17" s="18" customFormat="1" ht="23.25" x14ac:dyDescent="0.25">
      <c r="A147" s="17"/>
      <c r="B147" s="28"/>
      <c r="C147" s="30"/>
      <c r="D147" s="30"/>
      <c r="E147" s="31"/>
      <c r="F147" s="28"/>
      <c r="G147" s="30"/>
      <c r="H147" s="30"/>
      <c r="I147" s="26"/>
      <c r="J147" s="26"/>
      <c r="K147" s="30"/>
      <c r="L147" s="30"/>
      <c r="M147" s="28"/>
      <c r="N147" s="30"/>
      <c r="O147" s="30"/>
      <c r="P147" s="27"/>
      <c r="Q147" s="26"/>
    </row>
    <row r="148" spans="1:17" s="18" customFormat="1" ht="23.25" x14ac:dyDescent="0.25">
      <c r="A148" s="17"/>
      <c r="B148" s="28"/>
      <c r="C148" s="30"/>
      <c r="D148" s="30"/>
      <c r="E148" s="31"/>
      <c r="F148" s="28"/>
      <c r="G148" s="30"/>
      <c r="H148" s="30"/>
      <c r="I148" s="26"/>
      <c r="J148" s="26"/>
      <c r="K148" s="30"/>
      <c r="L148" s="30"/>
      <c r="M148" s="28"/>
      <c r="N148" s="30"/>
      <c r="O148" s="30"/>
      <c r="P148" s="27"/>
      <c r="Q148" s="26"/>
    </row>
    <row r="149" spans="1:17" s="18" customFormat="1" ht="23.25" x14ac:dyDescent="0.25">
      <c r="A149" s="17"/>
      <c r="B149" s="28"/>
      <c r="C149" s="30"/>
      <c r="D149" s="30"/>
      <c r="E149" s="31"/>
      <c r="F149" s="28"/>
      <c r="G149" s="30"/>
      <c r="H149" s="30"/>
      <c r="I149" s="26"/>
      <c r="J149" s="26"/>
      <c r="K149" s="30"/>
      <c r="L149" s="30"/>
      <c r="M149" s="28"/>
      <c r="N149" s="30"/>
      <c r="O149" s="30"/>
      <c r="P149" s="27"/>
      <c r="Q149" s="26"/>
    </row>
    <row r="150" spans="1:17" s="18" customFormat="1" ht="23.25" x14ac:dyDescent="0.25">
      <c r="A150" s="17"/>
      <c r="B150" s="28"/>
      <c r="C150" s="30"/>
      <c r="D150" s="30"/>
      <c r="E150" s="31"/>
      <c r="F150" s="28"/>
      <c r="G150" s="30"/>
      <c r="H150" s="30"/>
      <c r="I150" s="26"/>
      <c r="J150" s="26"/>
      <c r="K150" s="30"/>
      <c r="L150" s="30"/>
      <c r="M150" s="28"/>
      <c r="N150" s="30"/>
      <c r="O150" s="30"/>
      <c r="P150" s="27"/>
      <c r="Q150" s="26"/>
    </row>
    <row r="151" spans="1:17" s="18" customFormat="1" ht="23.25" x14ac:dyDescent="0.25">
      <c r="A151" s="17"/>
      <c r="B151" s="28"/>
      <c r="C151" s="30"/>
      <c r="D151" s="30"/>
      <c r="E151" s="31"/>
      <c r="F151" s="28"/>
      <c r="G151" s="30"/>
      <c r="H151" s="30"/>
      <c r="I151" s="26"/>
      <c r="J151" s="26"/>
      <c r="K151" s="30"/>
      <c r="L151" s="30"/>
      <c r="M151" s="28"/>
      <c r="N151" s="30"/>
      <c r="O151" s="30"/>
      <c r="P151" s="27"/>
      <c r="Q151" s="26"/>
    </row>
    <row r="152" spans="1:17" s="18" customFormat="1" ht="23.25" x14ac:dyDescent="0.25">
      <c r="A152" s="17"/>
      <c r="B152" s="28"/>
      <c r="C152" s="30"/>
      <c r="D152" s="30"/>
      <c r="E152" s="31"/>
      <c r="F152" s="28"/>
      <c r="G152" s="30"/>
      <c r="H152" s="30"/>
      <c r="I152" s="26"/>
      <c r="J152" s="26"/>
      <c r="K152" s="30"/>
      <c r="L152" s="30"/>
      <c r="M152" s="28"/>
      <c r="N152" s="30"/>
      <c r="O152" s="30"/>
      <c r="P152" s="27"/>
      <c r="Q152" s="26"/>
    </row>
    <row r="153" spans="1:17" s="18" customFormat="1" ht="23.25" x14ac:dyDescent="0.25">
      <c r="A153" s="17"/>
      <c r="B153" s="28"/>
      <c r="C153" s="30"/>
      <c r="D153" s="30"/>
      <c r="E153" s="31"/>
      <c r="F153" s="28"/>
      <c r="G153" s="30"/>
      <c r="H153" s="30"/>
      <c r="I153" s="26"/>
      <c r="J153" s="26"/>
      <c r="K153" s="30"/>
      <c r="L153" s="30"/>
      <c r="M153" s="28"/>
      <c r="N153" s="30"/>
      <c r="O153" s="30"/>
      <c r="P153" s="27"/>
      <c r="Q153" s="26"/>
    </row>
    <row r="154" spans="1:17" s="18" customFormat="1" ht="23.25" x14ac:dyDescent="0.25">
      <c r="A154" s="17"/>
      <c r="B154" s="28"/>
      <c r="C154" s="30"/>
      <c r="D154" s="30"/>
      <c r="E154" s="31"/>
      <c r="F154" s="28"/>
      <c r="G154" s="30"/>
      <c r="H154" s="30"/>
      <c r="I154" s="26"/>
      <c r="J154" s="26"/>
      <c r="K154" s="30"/>
      <c r="L154" s="30"/>
      <c r="M154" s="28"/>
      <c r="N154" s="30"/>
      <c r="O154" s="30"/>
      <c r="P154" s="27"/>
      <c r="Q154" s="26"/>
    </row>
    <row r="155" spans="1:17" s="18" customFormat="1" ht="23.25" x14ac:dyDescent="0.25">
      <c r="A155" s="17"/>
      <c r="B155" s="30"/>
      <c r="C155" s="30"/>
      <c r="D155" s="30"/>
      <c r="E155" s="31"/>
      <c r="F155" s="30"/>
      <c r="G155" s="30"/>
      <c r="H155" s="30"/>
      <c r="I155" s="26"/>
      <c r="J155" s="26"/>
      <c r="K155" s="30"/>
      <c r="L155" s="30"/>
      <c r="M155" s="37"/>
      <c r="N155" s="30"/>
      <c r="O155" s="30"/>
      <c r="P155" s="27"/>
      <c r="Q155" s="26"/>
    </row>
    <row r="156" spans="1:17" s="18" customFormat="1" ht="27" customHeight="1" x14ac:dyDescent="0.25">
      <c r="A156" s="17"/>
      <c r="B156" s="30"/>
      <c r="C156" s="30"/>
      <c r="D156" s="30"/>
      <c r="E156" s="31"/>
      <c r="F156" s="30"/>
      <c r="G156" s="30"/>
      <c r="H156" s="30"/>
      <c r="I156" s="26"/>
      <c r="J156" s="26"/>
      <c r="K156" s="30"/>
      <c r="L156" s="30"/>
      <c r="M156" s="37"/>
      <c r="N156" s="30"/>
      <c r="O156" s="30"/>
      <c r="P156" s="27"/>
      <c r="Q156" s="26"/>
    </row>
    <row r="157" spans="1:17" s="18" customFormat="1" ht="32.25" customHeight="1" x14ac:dyDescent="0.25">
      <c r="A157" s="17"/>
      <c r="B157" s="23" t="s">
        <v>36</v>
      </c>
      <c r="C157" s="30"/>
      <c r="D157" s="30"/>
      <c r="E157" s="31"/>
      <c r="F157" s="23" t="s">
        <v>37</v>
      </c>
      <c r="G157" s="30"/>
      <c r="H157" s="30"/>
      <c r="I157" s="26"/>
      <c r="J157" s="26"/>
      <c r="K157" s="30"/>
      <c r="L157" s="30"/>
      <c r="M157" s="37"/>
      <c r="N157" s="30"/>
      <c r="O157" s="30"/>
      <c r="P157" s="27"/>
      <c r="Q157" s="26"/>
    </row>
    <row r="158" spans="1:17" s="18" customFormat="1" ht="36" customHeight="1" x14ac:dyDescent="0.25">
      <c r="A158" s="17"/>
      <c r="B158" s="24" t="s">
        <v>38</v>
      </c>
      <c r="C158" s="30"/>
      <c r="D158" s="30"/>
      <c r="E158" s="31"/>
      <c r="F158" s="24" t="s">
        <v>39</v>
      </c>
      <c r="G158" s="30"/>
      <c r="H158" s="30"/>
      <c r="I158" s="26"/>
      <c r="J158" s="26"/>
      <c r="K158" s="30"/>
      <c r="L158" s="30"/>
      <c r="M158" s="37"/>
      <c r="N158" s="30"/>
      <c r="O158" s="30"/>
      <c r="P158" s="27"/>
      <c r="Q158" s="26"/>
    </row>
    <row r="159" spans="1:17" s="18" customFormat="1" ht="34.5" customHeight="1" x14ac:dyDescent="0.25">
      <c r="A159" s="17"/>
      <c r="B159" s="28" t="s">
        <v>40</v>
      </c>
      <c r="C159" s="30"/>
      <c r="D159" s="30"/>
      <c r="E159" s="31"/>
      <c r="F159" s="28" t="s">
        <v>41</v>
      </c>
      <c r="G159" s="30"/>
      <c r="H159" s="30"/>
      <c r="I159" s="26"/>
      <c r="J159" s="26"/>
      <c r="K159" s="30"/>
      <c r="L159" s="30"/>
      <c r="M159" s="37"/>
      <c r="N159" s="30"/>
      <c r="O159" s="30"/>
      <c r="P159" s="27"/>
      <c r="Q159" s="26"/>
    </row>
  </sheetData>
  <sortState xmlns:xlrd2="http://schemas.microsoft.com/office/spreadsheetml/2017/richdata2" ref="B123:Q125">
    <sortCondition descending="1" ref="I7:I125"/>
  </sortState>
  <mergeCells count="2">
    <mergeCell ref="A5:Q5"/>
    <mergeCell ref="A132:H132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MARZO 2024</vt:lpstr>
      <vt:lpstr>'MARZO 2024'!Print_Area</vt:lpstr>
      <vt:lpstr>'MARZO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2024-04-01T13:59:24Z</cp:lastPrinted>
  <dcterms:created xsi:type="dcterms:W3CDTF">2021-12-01T13:18:02Z</dcterms:created>
  <dcterms:modified xsi:type="dcterms:W3CDTF">2024-04-01T14:42:03Z</dcterms:modified>
</cp:coreProperties>
</file>