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DENNY 2025/PORTAL 2025/"/>
    </mc:Choice>
  </mc:AlternateContent>
  <xr:revisionPtr revIDLastSave="73" documentId="8_{C3CC5CA4-E497-437D-9FC7-5049FB966B01}" xr6:coauthVersionLast="47" xr6:coauthVersionMax="47" xr10:uidLastSave="{B56FB65C-B47D-4D0F-8B58-1B04614B15DA}"/>
  <bookViews>
    <workbookView xWindow="-120" yWindow="-120" windowWidth="29040" windowHeight="15720" xr2:uid="{00000000-000D-0000-FFFF-FFFF00000000}"/>
  </bookViews>
  <sheets>
    <sheet name="MARZO CONTRATADOS 2025 (4)" sheetId="4" r:id="rId1"/>
  </sheets>
  <definedNames>
    <definedName name="_xlnm.Print_Area" localSheetId="0">'MARZO CONTRATADOS 2025 (4)'!$A$1:$Q$147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2" i="4" l="1"/>
  <c r="Q77" i="4"/>
  <c r="P65" i="4"/>
  <c r="Q65" i="4" s="1"/>
  <c r="P21" i="4" l="1"/>
  <c r="P16" i="4"/>
  <c r="Q16" i="4" s="1"/>
  <c r="O112" i="4" l="1"/>
  <c r="N112" i="4"/>
  <c r="M112" i="4"/>
  <c r="L112" i="4"/>
  <c r="K112" i="4"/>
  <c r="J112" i="4"/>
  <c r="P111" i="4"/>
  <c r="Q111" i="4" s="1"/>
  <c r="P108" i="4"/>
  <c r="Q108" i="4" s="1"/>
  <c r="P94" i="4"/>
  <c r="Q94" i="4" s="1"/>
  <c r="P93" i="4"/>
  <c r="Q93" i="4" s="1"/>
  <c r="P92" i="4"/>
  <c r="Q92" i="4" s="1"/>
  <c r="P89" i="4"/>
  <c r="Q89" i="4" s="1"/>
  <c r="P88" i="4"/>
  <c r="Q88" i="4" s="1"/>
  <c r="P87" i="4"/>
  <c r="Q87" i="4" s="1"/>
  <c r="P85" i="4"/>
  <c r="Q85" i="4" s="1"/>
  <c r="P84" i="4"/>
  <c r="Q84" i="4" s="1"/>
  <c r="P83" i="4"/>
  <c r="Q83" i="4" s="1"/>
  <c r="P73" i="4"/>
  <c r="Q73" i="4" s="1"/>
  <c r="P69" i="4"/>
  <c r="Q69" i="4" s="1"/>
  <c r="P67" i="4"/>
  <c r="Q67" i="4" s="1"/>
  <c r="P66" i="4"/>
  <c r="Q66" i="4" s="1"/>
  <c r="P64" i="4"/>
  <c r="Q64" i="4" s="1"/>
  <c r="P63" i="4"/>
  <c r="Q63" i="4" s="1"/>
  <c r="P62" i="4"/>
  <c r="Q62" i="4" s="1"/>
  <c r="P61" i="4"/>
  <c r="Q61" i="4" s="1"/>
  <c r="P60" i="4"/>
  <c r="Q60" i="4" s="1"/>
  <c r="P59" i="4"/>
  <c r="Q59" i="4" s="1"/>
  <c r="P58" i="4"/>
  <c r="Q58" i="4" s="1"/>
  <c r="P57" i="4"/>
  <c r="Q57" i="4" s="1"/>
  <c r="P56" i="4"/>
  <c r="Q56" i="4" s="1"/>
  <c r="P55" i="4"/>
  <c r="Q55" i="4" s="1"/>
  <c r="P54" i="4"/>
  <c r="Q54" i="4" s="1"/>
  <c r="P53" i="4"/>
  <c r="Q53" i="4" s="1"/>
  <c r="P52" i="4"/>
  <c r="Q52" i="4" s="1"/>
  <c r="P51" i="4"/>
  <c r="Q51" i="4" s="1"/>
  <c r="P50" i="4"/>
  <c r="Q50" i="4" s="1"/>
  <c r="P48" i="4"/>
  <c r="Q48" i="4" s="1"/>
  <c r="P47" i="4"/>
  <c r="Q47" i="4" s="1"/>
  <c r="P46" i="4"/>
  <c r="Q46" i="4" s="1"/>
  <c r="P45" i="4"/>
  <c r="Q45" i="4" s="1"/>
  <c r="P44" i="4"/>
  <c r="Q44" i="4" s="1"/>
  <c r="P42" i="4"/>
  <c r="Q42" i="4" s="1"/>
  <c r="P41" i="4"/>
  <c r="Q41" i="4" s="1"/>
  <c r="P40" i="4"/>
  <c r="Q40" i="4" s="1"/>
  <c r="P39" i="4"/>
  <c r="Q39" i="4" s="1"/>
  <c r="P38" i="4"/>
  <c r="Q38" i="4" s="1"/>
  <c r="P37" i="4"/>
  <c r="Q37" i="4" s="1"/>
  <c r="P35" i="4"/>
  <c r="Q35" i="4" s="1"/>
  <c r="P34" i="4"/>
  <c r="Q34" i="4" s="1"/>
  <c r="P33" i="4"/>
  <c r="Q33" i="4" s="1"/>
  <c r="P32" i="4"/>
  <c r="Q32" i="4" s="1"/>
  <c r="P31" i="4"/>
  <c r="Q31" i="4" s="1"/>
  <c r="P30" i="4"/>
  <c r="Q30" i="4" s="1"/>
  <c r="P29" i="4"/>
  <c r="Q29" i="4" s="1"/>
  <c r="P28" i="4"/>
  <c r="Q28" i="4" s="1"/>
  <c r="P27" i="4"/>
  <c r="Q27" i="4" s="1"/>
  <c r="P26" i="4"/>
  <c r="Q26" i="4" s="1"/>
  <c r="P25" i="4"/>
  <c r="Q25" i="4" s="1"/>
  <c r="P24" i="4"/>
  <c r="Q24" i="4" s="1"/>
  <c r="P23" i="4"/>
  <c r="Q23" i="4" s="1"/>
  <c r="P22" i="4"/>
  <c r="Q22" i="4" s="1"/>
  <c r="Q21" i="4"/>
  <c r="P20" i="4"/>
  <c r="Q20" i="4" s="1"/>
  <c r="P19" i="4"/>
  <c r="Q19" i="4" s="1"/>
  <c r="P17" i="4"/>
  <c r="Q17" i="4" s="1"/>
  <c r="P15" i="4"/>
  <c r="Q15" i="4" s="1"/>
  <c r="P14" i="4"/>
  <c r="Q14" i="4" s="1"/>
  <c r="P12" i="4"/>
  <c r="Q12" i="4" s="1"/>
  <c r="P11" i="4"/>
  <c r="Q11" i="4" s="1"/>
  <c r="P10" i="4"/>
  <c r="Q10" i="4" s="1"/>
  <c r="P9" i="4"/>
  <c r="Q9" i="4" s="1"/>
  <c r="P8" i="4"/>
  <c r="Q8" i="4" l="1"/>
  <c r="Q112" i="4" s="1"/>
  <c r="P112" i="4"/>
</calcChain>
</file>

<file path=xl/sharedStrings.xml><?xml version="1.0" encoding="utf-8"?>
<sst xmlns="http://schemas.openxmlformats.org/spreadsheetml/2006/main" count="555" uniqueCount="218">
  <si>
    <t>Av. 27 de Febrero No. 540, Santo Domingo, D. N.</t>
  </si>
  <si>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</si>
  <si>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</si>
  <si>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</si>
  <si>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</si>
  <si>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</si>
  <si>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</si>
  <si>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</si>
  <si>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</si>
  <si>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</si>
  <si>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 xml:space="preserve">Otros Ing. </t>
  </si>
  <si>
    <t>Total Ing.</t>
  </si>
  <si>
    <t>AFP</t>
  </si>
  <si>
    <t>ISR</t>
  </si>
  <si>
    <t>SFS</t>
  </si>
  <si>
    <t>Otros Desc.</t>
  </si>
  <si>
    <t>Total Desc.</t>
  </si>
  <si>
    <t>NETO</t>
  </si>
  <si>
    <t>PAVEL SANTANA SUERO</t>
  </si>
  <si>
    <t>01. DIRECCION  EJECUTIVA</t>
  </si>
  <si>
    <t>Asesor</t>
  </si>
  <si>
    <t>CONTRATO TEMPORAL</t>
  </si>
  <si>
    <t>Masculino</t>
  </si>
  <si>
    <t>RAMON VILLAMAN PEÑA</t>
  </si>
  <si>
    <t>RICHARD FELIPE GARCIA GARCIA</t>
  </si>
  <si>
    <t>04.DIRECCION JURIDICA</t>
  </si>
  <si>
    <t xml:space="preserve"> Agrimensor</t>
  </si>
  <si>
    <t>FRANCIS ROMERO GOMEZ</t>
  </si>
  <si>
    <t>Agrimensor</t>
  </si>
  <si>
    <t>FRANCISCO ALBERTO SALOME FELICIANO</t>
  </si>
  <si>
    <t>Paralegal</t>
  </si>
  <si>
    <t>Analista Legal</t>
  </si>
  <si>
    <t>Femenino</t>
  </si>
  <si>
    <t>JOSE ENRIQUE HEREDIA REYES</t>
  </si>
  <si>
    <t>CESAREO VIDAL SORIANO</t>
  </si>
  <si>
    <t>Mensajero Interno</t>
  </si>
  <si>
    <t>06. DEPARTAMENTO DE COMUNICACIONES</t>
  </si>
  <si>
    <t>Auxiliar de Comunicaciones</t>
  </si>
  <si>
    <t>LERY MOISES PAYANO VALDEZ</t>
  </si>
  <si>
    <t>MARGARI YESSENIA JIMENEZ DE MEDINA</t>
  </si>
  <si>
    <t>ROANNY LISBETH GONZALEZ GUZMAN</t>
  </si>
  <si>
    <t>Diseñador  Gráfico</t>
  </si>
  <si>
    <t>CRISTHIAN ALCANTARA VALENZUELA</t>
  </si>
  <si>
    <t>RAFAEL ANTONIO DUVAL MOJICA</t>
  </si>
  <si>
    <t>Técnico de Comunicaciones</t>
  </si>
  <si>
    <t>ENMANUEL CORSINO ABREU</t>
  </si>
  <si>
    <t>07. DIVISION DE CONTABILIDAD</t>
  </si>
  <si>
    <t>Contador</t>
  </si>
  <si>
    <t>13-.DPTO. TECNOLOGIA DE LA INFORMACION</t>
  </si>
  <si>
    <t>JEUDY RAFAEL PEREZ BATISTA</t>
  </si>
  <si>
    <t>Soporte Técnico InformáticoAILA</t>
  </si>
  <si>
    <t>OLETY ALTAGRACIA VARGAS DE CAMINERO</t>
  </si>
  <si>
    <t>Auxiliar Administrativo</t>
  </si>
  <si>
    <t>YARILY  SEVERINO DE LA ROSA</t>
  </si>
  <si>
    <t>ANTONIO  REYNOSO MEJIA</t>
  </si>
  <si>
    <t>14.- DIVISION DE SERVICIOS GENERALES</t>
  </si>
  <si>
    <t>Ayudante de Mantenimiento</t>
  </si>
  <si>
    <t>YOELIN MELLA MOTA</t>
  </si>
  <si>
    <t>GUMERSINDA DE LOS SANTOS CASTILLO</t>
  </si>
  <si>
    <t>Conserje</t>
  </si>
  <si>
    <t>ELADIO ANTONIO MARTE DE JESUS</t>
  </si>
  <si>
    <t>Supervisor de Mantenimiento</t>
  </si>
  <si>
    <t>LEYDI MARIA  MANZUETA BRITO</t>
  </si>
  <si>
    <t>18- DIVISION COMPRA Y CONTRATACIONES</t>
  </si>
  <si>
    <t>JUAN ANTONIO VASQUEZ PEREZ</t>
  </si>
  <si>
    <t>19-SECCION  DE TRANSPORTACION</t>
  </si>
  <si>
    <t>PABLO DUARTE YEDI SANELO</t>
  </si>
  <si>
    <t>EDDY GIOVANNY BONILLA CABRERA</t>
  </si>
  <si>
    <t>ILIAM AMAURY JIMENEZ LOPEZ</t>
  </si>
  <si>
    <t>21- SECCION DE CORRESPONDENCIA Y ARCHIVO</t>
  </si>
  <si>
    <t>Mensajero Externo</t>
  </si>
  <si>
    <t>DAVID  VOLSI BOGA</t>
  </si>
  <si>
    <t>WALYS KANDRY ELIBANEX JIMENEZ</t>
  </si>
  <si>
    <t>JOSE FRANCISCO PEÑA UREÑA</t>
  </si>
  <si>
    <t>25. AEROPUERTO INT. LAS AMERICAS</t>
  </si>
  <si>
    <t>Supervisor Técnico  Aeroportuario</t>
  </si>
  <si>
    <t>EVA MARIA CACERES TEJEDA</t>
  </si>
  <si>
    <t>Técnico de Ingresos -AILA</t>
  </si>
  <si>
    <t>Inspector Aeroportuario</t>
  </si>
  <si>
    <t>YISEL ANDREA UREÑA C</t>
  </si>
  <si>
    <t>ARISLEYDY MEDINA VILCHEZ</t>
  </si>
  <si>
    <t>Camarero</t>
  </si>
  <si>
    <t>JOSEFINA MARIA RODRIGUEZ MERETTE</t>
  </si>
  <si>
    <t>FRANCISCO FELIZ</t>
  </si>
  <si>
    <t xml:space="preserve"> Chofer</t>
  </si>
  <si>
    <t>DELI MASSIEL SEGURA MOJICA</t>
  </si>
  <si>
    <t xml:space="preserve"> Inspector Aeroportuario</t>
  </si>
  <si>
    <t>JORGE BELTRAN REYES</t>
  </si>
  <si>
    <t>YADHIRIS PAOLA FURCAL MARIA</t>
  </si>
  <si>
    <t xml:space="preserve"> Auxiliar de Protocolo</t>
  </si>
  <si>
    <t>ERASMO ANTONIO VALENTIN JIMINIAN</t>
  </si>
  <si>
    <t>26.  AEROPUERTO INT.  DEL CIBAO</t>
  </si>
  <si>
    <t>Supervisor Técnico Aeroportuario</t>
  </si>
  <si>
    <t>LEAH MEZRAHI JIMENEZ</t>
  </si>
  <si>
    <t>Técnico de Ingresos</t>
  </si>
  <si>
    <t>RODOLFO ANDRES NOESI GONZALEZ</t>
  </si>
  <si>
    <t>AEROPUERTO INT. PTO. PLATA</t>
  </si>
  <si>
    <t>Delegado Aeroportuario</t>
  </si>
  <si>
    <t>LUZ ESTHER CIRIACO PERALTA</t>
  </si>
  <si>
    <t>ROBERTO SANDOVAL TAVAREZ</t>
  </si>
  <si>
    <t>JOSE RAFAEL ARVELO MEDINA</t>
  </si>
  <si>
    <t>GUILLERMO ANDRES PARRA ESPINAL</t>
  </si>
  <si>
    <t>AEROPUERTO DOMESTICO- MONTECRISTI</t>
  </si>
  <si>
    <t>BRENDA MERCEDES MATOS PEREZ</t>
  </si>
  <si>
    <t>30-. AEROPUERTO INT. PUNTA CANA</t>
  </si>
  <si>
    <t>31-. AEROPUERTO INT. MARIA MONTEZ</t>
  </si>
  <si>
    <t>JULIANA  BELLO DE LA CRUZ</t>
  </si>
  <si>
    <t>JOSELIN ALTAGRACIA RODRIGUEZ DE VOLQUEZ</t>
  </si>
  <si>
    <t>52-DIRECCION DE PLANIFICACION Y DESARROLLO</t>
  </si>
  <si>
    <t>Encargada de División de Formulación, Monitoreo y Evaluación</t>
  </si>
  <si>
    <t>MARILEINIS DOMINGUEZ NUESI</t>
  </si>
  <si>
    <t>32-   AEROPUERTO  INT. ARROYO BARRIL</t>
  </si>
  <si>
    <t>Coordinador de Delegaciones</t>
  </si>
  <si>
    <t>LULDE VALERIO PAEZ</t>
  </si>
  <si>
    <t>Mensajera Interna</t>
  </si>
  <si>
    <t>JOHN FRANCISCO  ADAMS NEUMAN</t>
  </si>
  <si>
    <t>LUIS DANIEL GENAO DE JESUS</t>
  </si>
  <si>
    <t>33- DELEGACION JOAQUIN BALAGUER-HIGUERO</t>
  </si>
  <si>
    <t>PEDRO DE LOS SANTOS DE LA ROSA</t>
  </si>
  <si>
    <t>JOSEFINA DE LA ROSA PEÑA</t>
  </si>
  <si>
    <t>JHONNY OMAR RIJO FERRER</t>
  </si>
  <si>
    <t>GREGORIA ERMITAÑA SORIANO VIDAL</t>
  </si>
  <si>
    <t xml:space="preserve"> Auxiliar Administrativo</t>
  </si>
  <si>
    <t>RAIMY ORLANDO GUZMAN ADON</t>
  </si>
  <si>
    <t>CARLOS MANUEL SILVESTRE</t>
  </si>
  <si>
    <t>41-  AEROPUERTO INT. EL CATEY</t>
  </si>
  <si>
    <t xml:space="preserve"> Delegado Aeroportuario</t>
  </si>
  <si>
    <t>DANAURI ROJAS GARCIA</t>
  </si>
  <si>
    <t>CARLOS ALBERTO GONZALEZ TAVERAS</t>
  </si>
  <si>
    <t>45- HELIPUERTO DE SANTO DOMINGO</t>
  </si>
  <si>
    <t>TONI RAFAEL ZABALA ROSARIO</t>
  </si>
  <si>
    <t>FRANCISCO JAVIER  HOLGUIN PERALTA</t>
  </si>
  <si>
    <t>PEDRO BRIOSO ABAD</t>
  </si>
  <si>
    <t>Jardinero</t>
  </si>
  <si>
    <t>MARIA ELIZABETH RAMIREZ DE LOS SANTOS</t>
  </si>
  <si>
    <t>JUAN LEONIDO HERNANDEZ RAMIREZ</t>
  </si>
  <si>
    <t xml:space="preserve"> Jardinero</t>
  </si>
  <si>
    <t>CELESTE AMELIA DE LOS ANGELES SANTILLANA DE MOSCOSO</t>
  </si>
  <si>
    <t>50-DIRECCION DE DISEÑO AEROPORTUARIO</t>
  </si>
  <si>
    <t>JUDITH JOSEFINA GARCIA MARTINEZ DE CAMPUSANO</t>
  </si>
  <si>
    <t>Analista de Proyectos Aeroportuarios</t>
  </si>
  <si>
    <t>LISSETTE MARIA RODRIGUEZ REYES</t>
  </si>
  <si>
    <t>56-HELIPUERTO SAN JOSE DE LAS MATAS</t>
  </si>
  <si>
    <t>57. DEPARTAMENTO DE INFRAESTRUCTURA AEROPORTUARIA</t>
  </si>
  <si>
    <t>LEONARDO PERALTA DIAZ</t>
  </si>
  <si>
    <t>Analista de Presupuesto de Costo</t>
  </si>
  <si>
    <t>58-DIRECCION DE ADMINISTRACIONES AEROPORTUARIA</t>
  </si>
  <si>
    <t>Agente Aeroportuario</t>
  </si>
  <si>
    <t>ROSA MARGARITA BURGOS FAMILIA</t>
  </si>
  <si>
    <t>NAIVELYS DAYLYS PEREZ BARRIOS</t>
  </si>
  <si>
    <t>DAVID J. FATULE MARTINEZ</t>
  </si>
  <si>
    <t>59-DIRECCION ADMINISTRATIVA FINANCIERA</t>
  </si>
  <si>
    <t>67-DIVISION DE PROTOCOLO Y EVENTOS</t>
  </si>
  <si>
    <t>Recepcionista</t>
  </si>
  <si>
    <t>ROSMERY DE JESUS UREÑA ESPINOSA</t>
  </si>
  <si>
    <t>JOSE ALEXIS CAMACHO</t>
  </si>
  <si>
    <t>AEROPUERTO DOMESTICO DE CABO ROJO</t>
  </si>
  <si>
    <t>DIANO RAFAEL HERNANDEZ</t>
  </si>
  <si>
    <t>HELIPUERTO DE MONTE PLATA EDISON CAONABO SORIANO SEVERINO</t>
  </si>
  <si>
    <t xml:space="preserve"> Ayudante de Mantenimiento</t>
  </si>
  <si>
    <t>JOSE LUIS  SOSA MERCEDES</t>
  </si>
  <si>
    <t>JOSE EMILIO SORIANO DE LA ROSA</t>
  </si>
  <si>
    <t>WILLIANS VASQUEZ LEOCADIO</t>
  </si>
  <si>
    <t>FRANCIS BIENVENIDO PEGUERO AQUINO</t>
  </si>
  <si>
    <t xml:space="preserve"> Conserje</t>
  </si>
  <si>
    <t>EVANGELISTA DE JESUS HEREDIA</t>
  </si>
  <si>
    <t>FRANCISCO CONCEPCION TOLENTINO</t>
  </si>
  <si>
    <t>FRANKLIN BIDO</t>
  </si>
  <si>
    <t>Preparado Por:</t>
  </si>
  <si>
    <t>Revisado Por:</t>
  </si>
  <si>
    <t>Auditado por:</t>
  </si>
  <si>
    <t>CONCEPCION MARIA PAULINO DE MEDRANO</t>
  </si>
  <si>
    <t>JEANNETTE MERCEDES ASCENCION BURGOS</t>
  </si>
  <si>
    <t>MARISOL MARIANO HERNANDEZ</t>
  </si>
  <si>
    <t>Enc. División Registro y Control de Nómina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</si>
  <si>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</si>
  <si>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</si>
  <si>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</si>
  <si>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</si>
  <si>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</si>
  <si>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</si>
  <si>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</si>
  <si>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</si>
  <si>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EDUARDO CONTRERAS GREGORIO</t>
  </si>
  <si>
    <t>Chófer</t>
  </si>
  <si>
    <t>LORENZO PASCUAL</t>
  </si>
  <si>
    <t>ALVARO LUIS SIERRA ENCARNACION</t>
  </si>
  <si>
    <t>JOSE LUIS MENDOZA LIZARDO</t>
  </si>
  <si>
    <t>LAURA PATRICIA PEREZ VILLAR</t>
  </si>
  <si>
    <t>CARMEN AMALIS LOPEZ FOSTER</t>
  </si>
  <si>
    <t>ERMIS ADONIS RAMIREZ BRITO</t>
  </si>
  <si>
    <t>Asesor Mecánico</t>
  </si>
  <si>
    <t>JULIO VLADIMIR BRICEÑO LUNA</t>
  </si>
  <si>
    <t>Asesor Sanitario</t>
  </si>
  <si>
    <t xml:space="preserve">LEONEL BENJAMIN DE LA ROSA </t>
  </si>
  <si>
    <t>GRISEL MANUELA DE JESUS</t>
  </si>
  <si>
    <t>JOSE ALTAGRACIA SANCHEZ SANCHEZ</t>
  </si>
  <si>
    <t>FELIX GONZALEZ SILVESTRE</t>
  </si>
  <si>
    <t>WILSON MANUEL CABRERA AQUINO</t>
  </si>
  <si>
    <t>MADELEINE DARLENE ARIAS MELO</t>
  </si>
  <si>
    <t>Coordinador de Protocolo</t>
  </si>
  <si>
    <t>Coordinadora Ofc. Prom. Avicación G.</t>
  </si>
  <si>
    <t>NOMINA DE EMPLEADOS CONTRATADOS TEMPORALES CORRESPONDIENTE AL MES DE MARZO 2025</t>
  </si>
  <si>
    <t>NATHALY ESTEPHANY  RODRIGUEZ  CUETO</t>
  </si>
  <si>
    <t>Coordinador  de Prensa</t>
  </si>
  <si>
    <t>TORIBIO CASTRO</t>
  </si>
  <si>
    <t>ANEUDY SILVESTRE MAYI GIL</t>
  </si>
  <si>
    <t>GILBERTO ALCIBIADES CRUZ GENAO</t>
  </si>
  <si>
    <t>FRANKLYN DE LA CRUZ REYNOSO</t>
  </si>
  <si>
    <t>PABLO AQUINO AQUINO</t>
  </si>
  <si>
    <t>ARANIDY BRITO</t>
  </si>
  <si>
    <t>BASTHY IVELISE HAZOURY DIAZ</t>
  </si>
  <si>
    <t>Coordinadora de Protocolo</t>
  </si>
  <si>
    <t>PEDRO  MEJIA CARRERAS</t>
  </si>
  <si>
    <t>Total  Empleados:104</t>
  </si>
  <si>
    <t>GINAMARIA BEATO RODRIGUEZ</t>
  </si>
  <si>
    <t>Analista de Medio Ambiental</t>
  </si>
  <si>
    <t>63-DIVISION DE GESTION DE RIESGO Y SEGURIDAD OPERA.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</si>
</sst>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vertical="center"/>
    </xf>
    <xf numFmtId="165" fontId="5" fillId="2" borderId="2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43" fontId="9" fillId="0" borderId="0" xfId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3" fontId="0" fillId="0" borderId="0" xfId="0" applyNumberFormat="1"/>
    <xf numFmtId="43" fontId="2" fillId="0" borderId="0" xfId="0" applyNumberFormat="1" applyFont="1" applyAlignment="1">
      <alignment vertical="center"/>
    </xf>
    <xf numFmtId="43" fontId="3" fillId="2" borderId="2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vertical="center"/>
    </xf>
    <xf numFmtId="43" fontId="0" fillId="2" borderId="0" xfId="0" applyNumberFormat="1" applyFill="1"/>
    <xf numFmtId="4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3" fontId="6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342899</xdr:colOff>
      <xdr:row>0</xdr:row>
      <xdr:rowOff>131494</xdr:rowOff>
    </xdr:from>
    <xdr:to>
      <xdr:col>7</xdr:col>
      <xdr:colOff>1000124</xdr:colOff>
      <xdr:row>4</xdr:row>
      <xdr:rowOff>152400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97F8410E-1BEB-4CA3-92E3-263D7B1A86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8421349" y="131494"/>
          <a:ext cx="5267325" cy="2583131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127</xdr:row>
      <xdr:rowOff>364074</xdr:rowOff>
    </xdr:from>
    <xdr:to>
      <xdr:col>2</xdr:col>
      <xdr:colOff>1510868</xdr:colOff>
      <xdr:row>127</xdr:row>
      <xdr:rowOff>364074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469EAE5E-1C74-4F78-B6A2-998BB02C8573}"/>
            </a:ext>
          </a:extLst>
        </xdr:cNvPr>
        <xdr:cNvCxnSpPr/>
      </xdr:nvCxnSpPr>
      <xdr:spPr>
        <a:xfrm flipV="1">
          <a:off x="2351809" y="69210774"/>
          <a:ext cx="53598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2162515</xdr:colOff>
      <xdr:row>127</xdr:row>
      <xdr:rowOff>237953</xdr:rowOff>
    </xdr:from>
    <xdr:to>
      <xdr:col>7</xdr:col>
      <xdr:colOff>2209593</xdr:colOff>
      <xdr:row>127</xdr:row>
      <xdr:rowOff>239190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87EB667B-F9D4-42DA-BEB4-72D37ABA23C0}"/>
            </a:ext>
          </a:extLst>
        </xdr:cNvPr>
        <xdr:cNvCxnSpPr/>
      </xdr:nvCxnSpPr>
      <xdr:spPr>
        <a:xfrm flipV="1">
          <a:off x="20240965" y="69084653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127</xdr:row>
      <xdr:rowOff>373495</xdr:rowOff>
    </xdr:from>
    <xdr:to>
      <xdr:col>15</xdr:col>
      <xdr:colOff>200025</xdr:colOff>
      <xdr:row>127</xdr:row>
      <xdr:rowOff>373495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ED24C5AF-AA64-429A-A0D8-AE110A398772}"/>
            </a:ext>
          </a:extLst>
        </xdr:cNvPr>
        <xdr:cNvCxnSpPr/>
      </xdr:nvCxnSpPr>
      <xdr:spPr>
        <a:xfrm>
          <a:off x="33708254" y="69220195"/>
          <a:ext cx="444889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141</xdr:row>
      <xdr:rowOff>341003</xdr:rowOff>
    </xdr:from>
    <xdr:to>
      <xdr:col>2</xdr:col>
      <xdr:colOff>1880177</xdr:colOff>
      <xdr:row>141</xdr:row>
      <xdr:rowOff>341003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B47A429F-76E7-4975-9319-D8CC746C7282}"/>
            </a:ext>
          </a:extLst>
        </xdr:cNvPr>
        <xdr:cNvCxnSpPr/>
      </xdr:nvCxnSpPr>
      <xdr:spPr>
        <a:xfrm>
          <a:off x="2214047" y="73874003"/>
          <a:ext cx="58669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141</xdr:row>
      <xdr:rowOff>352714</xdr:rowOff>
    </xdr:from>
    <xdr:to>
      <xdr:col>7</xdr:col>
      <xdr:colOff>1549255</xdr:colOff>
      <xdr:row>141</xdr:row>
      <xdr:rowOff>352714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4E619948-B0DC-422D-90F4-E9D79CD84739}"/>
            </a:ext>
          </a:extLst>
        </xdr:cNvPr>
        <xdr:cNvCxnSpPr/>
      </xdr:nvCxnSpPr>
      <xdr:spPr>
        <a:xfrm flipV="1">
          <a:off x="19796011" y="738857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D58F-DFE9-4204-94CA-E27E8D5F577A}">
  <sheetPr>
    <pageSetUpPr fitToPage="1"/>
  </sheetPr>
  <dimension ref="A1:Q147"/>
  <sheetViews>
    <sheetView tabSelected="1" view="pageBreakPreview" zoomScale="70" zoomScaleNormal="100" zoomScaleSheetLayoutView="70" workbookViewId="0">
      <selection activeCell="A114" sqref="A114:XFD117"/>
    </sheetView>
  </sheetViews>
  <sheetFormatPr defaultColWidth="9.140625" defaultRowHeight="20.25" x14ac:dyDescent="0.25"/>
  <cols>
    <col min="1" max="1" width="8.85546875" style="1" customWidth="1"/>
    <col min="2" max="2" width="84.140625" style="15" customWidth="1"/>
    <col min="3" max="3" width="80.140625" style="3" customWidth="1"/>
    <col min="4" max="4" width="55" style="3" customWidth="1"/>
    <col min="5" max="5" width="43" style="1" bestFit="1" customWidth="1"/>
    <col min="6" max="8" width="34.5703125" style="3" customWidth="1"/>
    <col min="9" max="9" width="35" style="3" customWidth="1"/>
    <col min="10" max="10" width="16.28515625" style="3" customWidth="1"/>
    <col min="11" max="11" width="31.7109375" style="3" customWidth="1"/>
    <col min="12" max="12" width="27.85546875" style="3" customWidth="1"/>
    <col min="13" max="14" width="27.85546875" style="14" customWidth="1"/>
    <col min="15" max="16" width="27.85546875" style="3" customWidth="1"/>
    <col min="17" max="17" width="31.7109375" style="3" customWidth="1"/>
    <col min="18" max="16384" width="9.140625" style="3"/>
  </cols>
  <sheetData>
    <row r="1" spans="1:17" ht="21" customHeight="1" x14ac:dyDescent="0.25">
      <c r="B1" s="1"/>
      <c r="C1" s="1"/>
      <c r="D1" s="1"/>
      <c r="F1" s="1"/>
      <c r="G1" s="1"/>
      <c r="H1" s="1"/>
      <c r="I1" s="1"/>
      <c r="J1" s="1"/>
      <c r="K1" s="1"/>
      <c r="L1" s="1"/>
      <c r="M1" s="2"/>
      <c r="N1" s="2"/>
      <c r="O1" s="1"/>
      <c r="P1" s="1"/>
      <c r="Q1" s="1"/>
    </row>
    <row r="2" spans="1:17" ht="47.25" customHeight="1" x14ac:dyDescent="0.25">
      <c r="B2" s="1"/>
      <c r="C2" s="1"/>
      <c r="D2" s="1"/>
      <c r="F2" s="1"/>
      <c r="G2" s="1"/>
      <c r="H2" s="1"/>
      <c r="I2" s="1"/>
      <c r="J2" s="1"/>
      <c r="K2" s="1"/>
      <c r="L2" s="1"/>
      <c r="M2" s="2"/>
      <c r="N2" s="2"/>
      <c r="O2" s="1"/>
      <c r="P2" s="1"/>
      <c r="Q2" s="1"/>
    </row>
    <row r="3" spans="1:17" ht="66.75" customHeight="1" x14ac:dyDescent="0.25">
      <c r="B3" s="1"/>
      <c r="C3" s="1"/>
      <c r="D3" s="1"/>
      <c r="F3" s="1"/>
      <c r="G3" s="1"/>
      <c r="H3" s="1"/>
      <c r="I3" s="1"/>
      <c r="J3" s="1"/>
      <c r="K3" s="1"/>
      <c r="L3" s="1"/>
      <c r="M3" s="2"/>
      <c r="N3" s="2"/>
      <c r="O3" s="1"/>
      <c r="P3" s="1"/>
      <c r="Q3" s="1"/>
    </row>
    <row r="4" spans="1:17" ht="66.75" customHeight="1" x14ac:dyDescent="0.25">
      <c r="B4" s="1"/>
      <c r="C4" s="1"/>
      <c r="D4" s="1"/>
      <c r="F4" s="1"/>
      <c r="G4" s="1"/>
      <c r="H4" s="1"/>
      <c r="I4" s="1"/>
      <c r="J4" s="1"/>
      <c r="K4" s="1"/>
      <c r="L4" s="1"/>
      <c r="M4" s="2"/>
      <c r="N4" s="2"/>
      <c r="O4" s="1"/>
      <c r="P4" s="1"/>
      <c r="Q4" s="1"/>
    </row>
    <row r="5" spans="1:17" ht="48.75" customHeight="1" x14ac:dyDescent="0.25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ht="51" customHeight="1" x14ac:dyDescent="0.25">
      <c r="A6" s="52" t="s">
        <v>202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s="1" customFormat="1" ht="48" customHeight="1" x14ac:dyDescent="0.25">
      <c r="A7" s="4" t="s">
        <v>1</v>
      </c>
      <c r="B7" s="4" t="s">
        <v>2</v>
      </c>
      <c r="C7" s="5" t="s">
        <v>3</v>
      </c>
      <c r="D7" s="4" t="s">
        <v>4</v>
      </c>
      <c r="E7" s="4" t="s">
        <v>5</v>
      </c>
      <c r="F7" s="4" t="s">
        <v>6</v>
      </c>
      <c r="G7" s="5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</row>
    <row r="8" spans="1:17" s="13" customFormat="1" ht="45" customHeight="1" x14ac:dyDescent="0.25">
      <c r="A8" s="6">
        <v>1</v>
      </c>
      <c r="B8" s="7" t="s">
        <v>18</v>
      </c>
      <c r="C8" s="7" t="s">
        <v>19</v>
      </c>
      <c r="D8" s="8" t="s">
        <v>20</v>
      </c>
      <c r="E8" s="9" t="s">
        <v>21</v>
      </c>
      <c r="F8" s="9" t="s">
        <v>22</v>
      </c>
      <c r="G8" s="10">
        <v>45717</v>
      </c>
      <c r="H8" s="10">
        <v>45901</v>
      </c>
      <c r="I8" s="11">
        <v>126000</v>
      </c>
      <c r="J8" s="11"/>
      <c r="K8" s="12">
        <v>126000</v>
      </c>
      <c r="L8" s="11">
        <v>3616.2</v>
      </c>
      <c r="M8" s="11">
        <v>18221.29</v>
      </c>
      <c r="N8" s="11">
        <v>3830.4</v>
      </c>
      <c r="O8" s="11">
        <v>0</v>
      </c>
      <c r="P8" s="11">
        <f>+L8+M8+N8+O8</f>
        <v>25667.890000000003</v>
      </c>
      <c r="Q8" s="12">
        <f>+K8-P8</f>
        <v>100332.11</v>
      </c>
    </row>
    <row r="9" spans="1:17" s="13" customFormat="1" ht="45" customHeight="1" x14ac:dyDescent="0.25">
      <c r="A9" s="6">
        <v>2</v>
      </c>
      <c r="B9" s="7" t="s">
        <v>23</v>
      </c>
      <c r="C9" s="7" t="s">
        <v>19</v>
      </c>
      <c r="D9" s="8" t="s">
        <v>20</v>
      </c>
      <c r="E9" s="9" t="s">
        <v>21</v>
      </c>
      <c r="F9" s="9" t="s">
        <v>22</v>
      </c>
      <c r="G9" s="10">
        <v>45717</v>
      </c>
      <c r="H9" s="10">
        <v>45901</v>
      </c>
      <c r="I9" s="11">
        <v>92569.81</v>
      </c>
      <c r="J9" s="11"/>
      <c r="K9" s="12">
        <v>92569.81</v>
      </c>
      <c r="L9" s="11">
        <v>2656.75</v>
      </c>
      <c r="M9" s="11">
        <v>10357.67</v>
      </c>
      <c r="N9" s="11">
        <v>2814.12</v>
      </c>
      <c r="O9" s="11">
        <v>0</v>
      </c>
      <c r="P9" s="11">
        <f>+L9+M9+N9+O9</f>
        <v>15828.54</v>
      </c>
      <c r="Q9" s="12">
        <f>+K9-P9</f>
        <v>76741.26999999999</v>
      </c>
    </row>
    <row r="10" spans="1:17" s="13" customFormat="1" ht="45" customHeight="1" x14ac:dyDescent="0.25">
      <c r="A10" s="6">
        <v>3</v>
      </c>
      <c r="B10" s="7" t="s">
        <v>24</v>
      </c>
      <c r="C10" s="7" t="s">
        <v>25</v>
      </c>
      <c r="D10" s="8" t="s">
        <v>26</v>
      </c>
      <c r="E10" s="9" t="s">
        <v>21</v>
      </c>
      <c r="F10" s="9" t="s">
        <v>22</v>
      </c>
      <c r="G10" s="10">
        <v>45689</v>
      </c>
      <c r="H10" s="10">
        <v>45870</v>
      </c>
      <c r="I10" s="11">
        <v>60000</v>
      </c>
      <c r="J10" s="11">
        <v>0</v>
      </c>
      <c r="K10" s="12">
        <v>60000</v>
      </c>
      <c r="L10" s="11">
        <v>1722</v>
      </c>
      <c r="M10" s="11">
        <v>3486.65</v>
      </c>
      <c r="N10" s="11">
        <v>1824</v>
      </c>
      <c r="O10" s="11">
        <v>0</v>
      </c>
      <c r="P10" s="11">
        <f>+L10+M10+N10+O10</f>
        <v>7032.65</v>
      </c>
      <c r="Q10" s="12">
        <f>+K10-P10</f>
        <v>52967.35</v>
      </c>
    </row>
    <row r="11" spans="1:17" s="13" customFormat="1" ht="45" customHeight="1" x14ac:dyDescent="0.25">
      <c r="A11" s="6">
        <v>4</v>
      </c>
      <c r="B11" s="7" t="s">
        <v>27</v>
      </c>
      <c r="C11" s="7" t="s">
        <v>25</v>
      </c>
      <c r="D11" s="8" t="s">
        <v>28</v>
      </c>
      <c r="E11" s="9" t="s">
        <v>21</v>
      </c>
      <c r="F11" s="9" t="s">
        <v>22</v>
      </c>
      <c r="G11" s="10">
        <v>45444</v>
      </c>
      <c r="H11" s="10">
        <v>45809</v>
      </c>
      <c r="I11" s="11">
        <v>50000</v>
      </c>
      <c r="J11" s="11">
        <v>0</v>
      </c>
      <c r="K11" s="12">
        <v>50000</v>
      </c>
      <c r="L11" s="11">
        <v>1435</v>
      </c>
      <c r="M11" s="11">
        <v>1854</v>
      </c>
      <c r="N11" s="11">
        <v>1520</v>
      </c>
      <c r="O11" s="11">
        <v>0</v>
      </c>
      <c r="P11" s="11">
        <f>+L11+M11+N11+O11</f>
        <v>4809</v>
      </c>
      <c r="Q11" s="12">
        <f>+K11-P11</f>
        <v>45191</v>
      </c>
    </row>
    <row r="12" spans="1:17" s="13" customFormat="1" ht="45" customHeight="1" x14ac:dyDescent="0.25">
      <c r="A12" s="6">
        <v>5</v>
      </c>
      <c r="B12" s="7" t="s">
        <v>29</v>
      </c>
      <c r="C12" s="7" t="s">
        <v>25</v>
      </c>
      <c r="D12" s="8" t="s">
        <v>30</v>
      </c>
      <c r="E12" s="9" t="s">
        <v>21</v>
      </c>
      <c r="F12" s="9" t="s">
        <v>22</v>
      </c>
      <c r="G12" s="10">
        <v>45566</v>
      </c>
      <c r="H12" s="10">
        <v>45748</v>
      </c>
      <c r="I12" s="11">
        <v>40000</v>
      </c>
      <c r="J12" s="11">
        <v>0</v>
      </c>
      <c r="K12" s="12">
        <v>40000</v>
      </c>
      <c r="L12" s="11">
        <v>1148</v>
      </c>
      <c r="M12" s="11">
        <v>442.65</v>
      </c>
      <c r="N12" s="11">
        <v>1216</v>
      </c>
      <c r="O12" s="11">
        <v>0</v>
      </c>
      <c r="P12" s="11">
        <f>+L12+M12+N12+O12</f>
        <v>2806.65</v>
      </c>
      <c r="Q12" s="12">
        <f>+K12-P12</f>
        <v>37193.35</v>
      </c>
    </row>
    <row r="13" spans="1:17" s="13" customFormat="1" ht="45" customHeight="1" x14ac:dyDescent="0.25">
      <c r="A13" s="6">
        <v>6</v>
      </c>
      <c r="B13" s="7" t="s">
        <v>33</v>
      </c>
      <c r="C13" s="7" t="s">
        <v>25</v>
      </c>
      <c r="D13" s="8" t="s">
        <v>31</v>
      </c>
      <c r="E13" s="9" t="s">
        <v>21</v>
      </c>
      <c r="F13" s="9" t="s">
        <v>22</v>
      </c>
      <c r="G13" s="10">
        <v>45597</v>
      </c>
      <c r="H13" s="10">
        <v>45778</v>
      </c>
      <c r="I13" s="11">
        <v>40000</v>
      </c>
      <c r="J13" s="11"/>
      <c r="K13" s="12">
        <v>40000</v>
      </c>
      <c r="L13" s="11">
        <v>1148</v>
      </c>
      <c r="M13" s="11">
        <v>442.65</v>
      </c>
      <c r="N13" s="11">
        <v>1216</v>
      </c>
      <c r="O13" s="11">
        <v>0</v>
      </c>
      <c r="P13" s="11">
        <v>2806.65</v>
      </c>
      <c r="Q13" s="12">
        <v>37193.35</v>
      </c>
    </row>
    <row r="14" spans="1:17" s="13" customFormat="1" ht="45" customHeight="1" x14ac:dyDescent="0.25">
      <c r="A14" s="6">
        <v>7</v>
      </c>
      <c r="B14" s="7" t="s">
        <v>34</v>
      </c>
      <c r="C14" s="7" t="s">
        <v>25</v>
      </c>
      <c r="D14" s="8" t="s">
        <v>35</v>
      </c>
      <c r="E14" s="9" t="s">
        <v>21</v>
      </c>
      <c r="F14" s="9" t="s">
        <v>22</v>
      </c>
      <c r="G14" s="10">
        <v>45566</v>
      </c>
      <c r="H14" s="10">
        <v>45748</v>
      </c>
      <c r="I14" s="11">
        <v>20000</v>
      </c>
      <c r="J14" s="11">
        <v>0</v>
      </c>
      <c r="K14" s="12">
        <v>20000</v>
      </c>
      <c r="L14" s="11">
        <v>574</v>
      </c>
      <c r="M14" s="11">
        <v>0</v>
      </c>
      <c r="N14" s="11">
        <v>608</v>
      </c>
      <c r="O14" s="11">
        <v>0</v>
      </c>
      <c r="P14" s="11">
        <f>+L14+M14+N14+O14</f>
        <v>1182</v>
      </c>
      <c r="Q14" s="12">
        <f>+K14-P14</f>
        <v>18818</v>
      </c>
    </row>
    <row r="15" spans="1:17" s="13" customFormat="1" ht="45" customHeight="1" x14ac:dyDescent="0.25">
      <c r="A15" s="6">
        <v>8</v>
      </c>
      <c r="B15" s="7" t="s">
        <v>38</v>
      </c>
      <c r="C15" s="7" t="s">
        <v>36</v>
      </c>
      <c r="D15" s="8" t="s">
        <v>37</v>
      </c>
      <c r="E15" s="9" t="s">
        <v>21</v>
      </c>
      <c r="F15" s="9" t="s">
        <v>22</v>
      </c>
      <c r="G15" s="10">
        <v>45658</v>
      </c>
      <c r="H15" s="10">
        <v>45839</v>
      </c>
      <c r="I15" s="11">
        <v>35000</v>
      </c>
      <c r="J15" s="11">
        <v>0</v>
      </c>
      <c r="K15" s="12">
        <v>35000</v>
      </c>
      <c r="L15" s="11">
        <v>1004.5</v>
      </c>
      <c r="M15" s="11">
        <v>0</v>
      </c>
      <c r="N15" s="11">
        <v>1064</v>
      </c>
      <c r="O15" s="11">
        <v>0</v>
      </c>
      <c r="P15" s="11">
        <f>+L15+M15+N15+O15</f>
        <v>2068.5</v>
      </c>
      <c r="Q15" s="12">
        <f>+K15-P15</f>
        <v>32931.5</v>
      </c>
    </row>
    <row r="16" spans="1:17" s="13" customFormat="1" ht="45" customHeight="1" x14ac:dyDescent="0.25">
      <c r="A16" s="6">
        <v>9</v>
      </c>
      <c r="B16" s="7" t="s">
        <v>203</v>
      </c>
      <c r="C16" s="7" t="s">
        <v>36</v>
      </c>
      <c r="D16" s="8" t="s">
        <v>204</v>
      </c>
      <c r="E16" s="9" t="s">
        <v>21</v>
      </c>
      <c r="F16" s="9" t="s">
        <v>32</v>
      </c>
      <c r="G16" s="10">
        <v>45726</v>
      </c>
      <c r="H16" s="10">
        <v>45910</v>
      </c>
      <c r="I16" s="11">
        <v>85000</v>
      </c>
      <c r="J16" s="11"/>
      <c r="K16" s="12">
        <v>59500</v>
      </c>
      <c r="L16" s="11">
        <v>1707.65</v>
      </c>
      <c r="M16" s="11">
        <v>3392.56</v>
      </c>
      <c r="N16" s="11">
        <v>1808.8</v>
      </c>
      <c r="O16" s="11">
        <v>0</v>
      </c>
      <c r="P16" s="11">
        <f>L16+M16+N16</f>
        <v>6909.01</v>
      </c>
      <c r="Q16" s="12">
        <f>+K16-P16</f>
        <v>52590.99</v>
      </c>
    </row>
    <row r="17" spans="1:17" s="13" customFormat="1" ht="45" customHeight="1" x14ac:dyDescent="0.25">
      <c r="A17" s="6">
        <v>10</v>
      </c>
      <c r="B17" s="7" t="s">
        <v>39</v>
      </c>
      <c r="C17" s="7" t="s">
        <v>36</v>
      </c>
      <c r="D17" s="8" t="s">
        <v>37</v>
      </c>
      <c r="E17" s="9" t="s">
        <v>21</v>
      </c>
      <c r="F17" s="9" t="s">
        <v>32</v>
      </c>
      <c r="G17" s="10">
        <v>45566</v>
      </c>
      <c r="H17" s="10">
        <v>45748</v>
      </c>
      <c r="I17" s="11">
        <v>25000</v>
      </c>
      <c r="J17" s="11">
        <v>0</v>
      </c>
      <c r="K17" s="12">
        <v>25000</v>
      </c>
      <c r="L17" s="11">
        <v>717.5</v>
      </c>
      <c r="M17" s="11">
        <v>0</v>
      </c>
      <c r="N17" s="11">
        <v>760</v>
      </c>
      <c r="O17" s="11">
        <v>0</v>
      </c>
      <c r="P17" s="11">
        <f>+L17+M17+N17+O17</f>
        <v>1477.5</v>
      </c>
      <c r="Q17" s="12">
        <f>+K17-P17</f>
        <v>23522.5</v>
      </c>
    </row>
    <row r="18" spans="1:17" s="13" customFormat="1" ht="45" customHeight="1" x14ac:dyDescent="0.25">
      <c r="A18" s="6">
        <v>11</v>
      </c>
      <c r="B18" s="7" t="s">
        <v>40</v>
      </c>
      <c r="C18" s="7" t="s">
        <v>36</v>
      </c>
      <c r="D18" s="8" t="s">
        <v>41</v>
      </c>
      <c r="E18" s="9" t="s">
        <v>21</v>
      </c>
      <c r="F18" s="9" t="s">
        <v>32</v>
      </c>
      <c r="G18" s="10">
        <v>45597</v>
      </c>
      <c r="H18" s="10">
        <v>45778</v>
      </c>
      <c r="I18" s="11">
        <v>50000</v>
      </c>
      <c r="J18" s="11"/>
      <c r="K18" s="12">
        <v>50000</v>
      </c>
      <c r="L18" s="11">
        <v>1435</v>
      </c>
      <c r="M18" s="11">
        <v>1854</v>
      </c>
      <c r="N18" s="11">
        <v>1520</v>
      </c>
      <c r="O18" s="11">
        <v>0</v>
      </c>
      <c r="P18" s="11">
        <v>4809</v>
      </c>
      <c r="Q18" s="12">
        <v>45191</v>
      </c>
    </row>
    <row r="19" spans="1:17" s="13" customFormat="1" ht="45" customHeight="1" x14ac:dyDescent="0.25">
      <c r="A19" s="6">
        <v>12</v>
      </c>
      <c r="B19" s="7" t="s">
        <v>42</v>
      </c>
      <c r="C19" s="7" t="s">
        <v>36</v>
      </c>
      <c r="D19" s="8" t="s">
        <v>37</v>
      </c>
      <c r="E19" s="9" t="s">
        <v>21</v>
      </c>
      <c r="F19" s="9" t="s">
        <v>22</v>
      </c>
      <c r="G19" s="10">
        <v>45627</v>
      </c>
      <c r="H19" s="10">
        <v>45809</v>
      </c>
      <c r="I19" s="11">
        <v>40000</v>
      </c>
      <c r="J19" s="11"/>
      <c r="K19" s="12">
        <v>40000</v>
      </c>
      <c r="L19" s="11">
        <v>1148</v>
      </c>
      <c r="M19" s="11">
        <v>442.65</v>
      </c>
      <c r="N19" s="11">
        <v>1216</v>
      </c>
      <c r="O19" s="11"/>
      <c r="P19" s="11">
        <f>L19+M19+N19</f>
        <v>2806.65</v>
      </c>
      <c r="Q19" s="12">
        <f>K19-P19</f>
        <v>37193.35</v>
      </c>
    </row>
    <row r="20" spans="1:17" s="13" customFormat="1" ht="45" customHeight="1" x14ac:dyDescent="0.25">
      <c r="A20" s="6">
        <v>13</v>
      </c>
      <c r="B20" s="7" t="s">
        <v>43</v>
      </c>
      <c r="C20" s="7" t="s">
        <v>36</v>
      </c>
      <c r="D20" s="8" t="s">
        <v>44</v>
      </c>
      <c r="E20" s="9" t="s">
        <v>21</v>
      </c>
      <c r="F20" s="9" t="s">
        <v>22</v>
      </c>
      <c r="G20" s="10">
        <v>45717</v>
      </c>
      <c r="H20" s="10">
        <v>45901</v>
      </c>
      <c r="I20" s="11">
        <v>50000</v>
      </c>
      <c r="J20" s="11">
        <v>0</v>
      </c>
      <c r="K20" s="12">
        <v>50000</v>
      </c>
      <c r="L20" s="11">
        <v>1435</v>
      </c>
      <c r="M20" s="11">
        <v>1854</v>
      </c>
      <c r="N20" s="11">
        <v>1520</v>
      </c>
      <c r="O20" s="11">
        <v>0</v>
      </c>
      <c r="P20" s="11">
        <f>+L20+M20+N20+O20</f>
        <v>4809</v>
      </c>
      <c r="Q20" s="12">
        <f t="shared" ref="Q20:Q33" si="0">+K20-P20</f>
        <v>45191</v>
      </c>
    </row>
    <row r="21" spans="1:17" s="13" customFormat="1" ht="45" customHeight="1" x14ac:dyDescent="0.25">
      <c r="A21" s="6">
        <v>14</v>
      </c>
      <c r="B21" s="7" t="s">
        <v>45</v>
      </c>
      <c r="C21" s="7" t="s">
        <v>46</v>
      </c>
      <c r="D21" s="8" t="s">
        <v>47</v>
      </c>
      <c r="E21" s="9" t="s">
        <v>21</v>
      </c>
      <c r="F21" s="9" t="s">
        <v>22</v>
      </c>
      <c r="G21" s="10">
        <v>45627</v>
      </c>
      <c r="H21" s="10">
        <v>45809</v>
      </c>
      <c r="I21" s="11">
        <v>70000</v>
      </c>
      <c r="J21" s="11"/>
      <c r="K21" s="12">
        <v>70000</v>
      </c>
      <c r="L21" s="11">
        <v>2009</v>
      </c>
      <c r="M21" s="11">
        <v>4682.2700000000004</v>
      </c>
      <c r="N21" s="11">
        <v>2128</v>
      </c>
      <c r="O21" s="11">
        <v>3430.92</v>
      </c>
      <c r="P21" s="11">
        <f>L21+M21+N21+O21</f>
        <v>12250.19</v>
      </c>
      <c r="Q21" s="12">
        <f t="shared" si="0"/>
        <v>57749.81</v>
      </c>
    </row>
    <row r="22" spans="1:17" s="13" customFormat="1" ht="45" customHeight="1" x14ac:dyDescent="0.25">
      <c r="A22" s="6">
        <v>15</v>
      </c>
      <c r="B22" s="7" t="s">
        <v>49</v>
      </c>
      <c r="C22" s="7" t="s">
        <v>48</v>
      </c>
      <c r="D22" s="8" t="s">
        <v>50</v>
      </c>
      <c r="E22" s="9" t="s">
        <v>21</v>
      </c>
      <c r="F22" s="9" t="s">
        <v>22</v>
      </c>
      <c r="G22" s="10">
        <v>45536</v>
      </c>
      <c r="H22" s="10">
        <v>45717</v>
      </c>
      <c r="I22" s="11">
        <v>30000</v>
      </c>
      <c r="J22" s="11">
        <v>0</v>
      </c>
      <c r="K22" s="12">
        <v>30000</v>
      </c>
      <c r="L22" s="11">
        <v>861</v>
      </c>
      <c r="M22" s="11">
        <v>0</v>
      </c>
      <c r="N22" s="11">
        <v>912</v>
      </c>
      <c r="O22" s="11">
        <v>0</v>
      </c>
      <c r="P22" s="11">
        <f t="shared" ref="P22:P27" si="1">+L22+M22+N22+O22</f>
        <v>1773</v>
      </c>
      <c r="Q22" s="12">
        <f t="shared" si="0"/>
        <v>28227</v>
      </c>
    </row>
    <row r="23" spans="1:17" s="13" customFormat="1" ht="45" customHeight="1" x14ac:dyDescent="0.25">
      <c r="A23" s="6">
        <v>16</v>
      </c>
      <c r="B23" s="7" t="s">
        <v>51</v>
      </c>
      <c r="C23" s="7" t="s">
        <v>48</v>
      </c>
      <c r="D23" s="8" t="s">
        <v>52</v>
      </c>
      <c r="E23" s="9" t="s">
        <v>21</v>
      </c>
      <c r="F23" s="9" t="s">
        <v>32</v>
      </c>
      <c r="G23" s="10">
        <v>45627</v>
      </c>
      <c r="H23" s="10">
        <v>45809</v>
      </c>
      <c r="I23" s="11">
        <v>30000</v>
      </c>
      <c r="J23" s="11">
        <v>0</v>
      </c>
      <c r="K23" s="12">
        <v>30000</v>
      </c>
      <c r="L23" s="11">
        <v>861</v>
      </c>
      <c r="M23" s="11">
        <v>0</v>
      </c>
      <c r="N23" s="11">
        <v>912</v>
      </c>
      <c r="O23" s="11">
        <v>0</v>
      </c>
      <c r="P23" s="11">
        <f t="shared" si="1"/>
        <v>1773</v>
      </c>
      <c r="Q23" s="12">
        <f t="shared" si="0"/>
        <v>28227</v>
      </c>
    </row>
    <row r="24" spans="1:17" s="13" customFormat="1" ht="45" customHeight="1" x14ac:dyDescent="0.25">
      <c r="A24" s="6">
        <v>17</v>
      </c>
      <c r="B24" s="7" t="s">
        <v>53</v>
      </c>
      <c r="C24" s="7" t="s">
        <v>48</v>
      </c>
      <c r="D24" s="8" t="s">
        <v>52</v>
      </c>
      <c r="E24" s="9" t="s">
        <v>21</v>
      </c>
      <c r="F24" s="9" t="s">
        <v>32</v>
      </c>
      <c r="G24" s="10">
        <v>45689</v>
      </c>
      <c r="H24" s="10">
        <v>45870</v>
      </c>
      <c r="I24" s="11">
        <v>30000</v>
      </c>
      <c r="J24" s="11">
        <v>0</v>
      </c>
      <c r="K24" s="12">
        <v>30000</v>
      </c>
      <c r="L24" s="11">
        <v>861</v>
      </c>
      <c r="M24" s="11">
        <v>0</v>
      </c>
      <c r="N24" s="11">
        <v>912</v>
      </c>
      <c r="O24" s="11">
        <v>0</v>
      </c>
      <c r="P24" s="11">
        <f t="shared" si="1"/>
        <v>1773</v>
      </c>
      <c r="Q24" s="12">
        <f t="shared" si="0"/>
        <v>28227</v>
      </c>
    </row>
    <row r="25" spans="1:17" s="13" customFormat="1" ht="45" customHeight="1" x14ac:dyDescent="0.25">
      <c r="A25" s="6">
        <v>18</v>
      </c>
      <c r="B25" s="7" t="s">
        <v>54</v>
      </c>
      <c r="C25" s="7" t="s">
        <v>55</v>
      </c>
      <c r="D25" s="8" t="s">
        <v>56</v>
      </c>
      <c r="E25" s="9" t="s">
        <v>21</v>
      </c>
      <c r="F25" s="9" t="s">
        <v>22</v>
      </c>
      <c r="G25" s="10">
        <v>45689</v>
      </c>
      <c r="H25" s="10">
        <v>45870</v>
      </c>
      <c r="I25" s="11">
        <v>30000</v>
      </c>
      <c r="J25" s="11">
        <v>0</v>
      </c>
      <c r="K25" s="12">
        <v>30000</v>
      </c>
      <c r="L25" s="11">
        <v>861</v>
      </c>
      <c r="M25" s="11">
        <v>0</v>
      </c>
      <c r="N25" s="11">
        <v>912</v>
      </c>
      <c r="O25" s="11">
        <v>0</v>
      </c>
      <c r="P25" s="11">
        <f t="shared" si="1"/>
        <v>1773</v>
      </c>
      <c r="Q25" s="12">
        <f t="shared" si="0"/>
        <v>28227</v>
      </c>
    </row>
    <row r="26" spans="1:17" s="13" customFormat="1" ht="45" customHeight="1" x14ac:dyDescent="0.25">
      <c r="A26" s="6">
        <v>19</v>
      </c>
      <c r="B26" s="7" t="s">
        <v>57</v>
      </c>
      <c r="C26" s="7" t="s">
        <v>55</v>
      </c>
      <c r="D26" s="8" t="s">
        <v>52</v>
      </c>
      <c r="E26" s="9" t="s">
        <v>21</v>
      </c>
      <c r="F26" s="9" t="s">
        <v>32</v>
      </c>
      <c r="G26" s="10">
        <v>45627</v>
      </c>
      <c r="H26" s="10">
        <v>45809</v>
      </c>
      <c r="I26" s="11">
        <v>30000</v>
      </c>
      <c r="J26" s="11"/>
      <c r="K26" s="12">
        <v>30000</v>
      </c>
      <c r="L26" s="11">
        <v>861</v>
      </c>
      <c r="M26" s="11"/>
      <c r="N26" s="11">
        <v>912</v>
      </c>
      <c r="O26" s="11"/>
      <c r="P26" s="11">
        <f t="shared" si="1"/>
        <v>1773</v>
      </c>
      <c r="Q26" s="12">
        <f t="shared" si="0"/>
        <v>28227</v>
      </c>
    </row>
    <row r="27" spans="1:17" s="13" customFormat="1" ht="45" customHeight="1" x14ac:dyDescent="0.25">
      <c r="A27" s="6">
        <v>20</v>
      </c>
      <c r="B27" s="7" t="s">
        <v>58</v>
      </c>
      <c r="C27" s="7" t="s">
        <v>55</v>
      </c>
      <c r="D27" s="8" t="s">
        <v>59</v>
      </c>
      <c r="E27" s="9" t="s">
        <v>21</v>
      </c>
      <c r="F27" s="9" t="s">
        <v>32</v>
      </c>
      <c r="G27" s="10">
        <v>45566</v>
      </c>
      <c r="H27" s="10">
        <v>45748</v>
      </c>
      <c r="I27" s="11">
        <v>20000</v>
      </c>
      <c r="J27" s="11">
        <v>0</v>
      </c>
      <c r="K27" s="12">
        <v>20000</v>
      </c>
      <c r="L27" s="11">
        <v>574</v>
      </c>
      <c r="M27" s="11">
        <v>0</v>
      </c>
      <c r="N27" s="11">
        <v>608</v>
      </c>
      <c r="O27" s="11">
        <v>0</v>
      </c>
      <c r="P27" s="11">
        <f t="shared" si="1"/>
        <v>1182</v>
      </c>
      <c r="Q27" s="12">
        <f t="shared" si="0"/>
        <v>18818</v>
      </c>
    </row>
    <row r="28" spans="1:17" s="13" customFormat="1" ht="45" customHeight="1" x14ac:dyDescent="0.25">
      <c r="A28" s="6">
        <v>21</v>
      </c>
      <c r="B28" s="7" t="s">
        <v>60</v>
      </c>
      <c r="C28" s="7" t="s">
        <v>55</v>
      </c>
      <c r="D28" s="8" t="s">
        <v>61</v>
      </c>
      <c r="E28" s="9" t="s">
        <v>21</v>
      </c>
      <c r="F28" s="9" t="s">
        <v>22</v>
      </c>
      <c r="G28" s="10">
        <v>45627</v>
      </c>
      <c r="H28" s="10">
        <v>45809</v>
      </c>
      <c r="I28" s="11">
        <v>50000</v>
      </c>
      <c r="J28" s="11"/>
      <c r="K28" s="12">
        <v>50000</v>
      </c>
      <c r="L28" s="11">
        <v>1435</v>
      </c>
      <c r="M28" s="11">
        <v>1854</v>
      </c>
      <c r="N28" s="11">
        <v>1520</v>
      </c>
      <c r="O28" s="11"/>
      <c r="P28" s="11">
        <f>L28+M28+N28</f>
        <v>4809</v>
      </c>
      <c r="Q28" s="12">
        <f t="shared" si="0"/>
        <v>45191</v>
      </c>
    </row>
    <row r="29" spans="1:17" s="13" customFormat="1" ht="45" customHeight="1" x14ac:dyDescent="0.25">
      <c r="A29" s="6">
        <v>22</v>
      </c>
      <c r="B29" s="7" t="s">
        <v>62</v>
      </c>
      <c r="C29" s="7" t="s">
        <v>63</v>
      </c>
      <c r="D29" s="8" t="s">
        <v>52</v>
      </c>
      <c r="E29" s="9" t="s">
        <v>21</v>
      </c>
      <c r="F29" s="9" t="s">
        <v>32</v>
      </c>
      <c r="G29" s="10">
        <v>45566</v>
      </c>
      <c r="H29" s="10">
        <v>45748</v>
      </c>
      <c r="I29" s="11">
        <v>25000</v>
      </c>
      <c r="J29" s="11">
        <v>0</v>
      </c>
      <c r="K29" s="12">
        <v>25000</v>
      </c>
      <c r="L29" s="11">
        <v>717.5</v>
      </c>
      <c r="M29" s="11">
        <v>0</v>
      </c>
      <c r="N29" s="11">
        <v>760</v>
      </c>
      <c r="O29" s="11">
        <v>0</v>
      </c>
      <c r="P29" s="11">
        <f t="shared" ref="P29:P32" si="2">+L29+M29+N29+O29</f>
        <v>1477.5</v>
      </c>
      <c r="Q29" s="12">
        <f t="shared" si="0"/>
        <v>23522.5</v>
      </c>
    </row>
    <row r="30" spans="1:17" s="13" customFormat="1" ht="45" customHeight="1" x14ac:dyDescent="0.25">
      <c r="A30" s="6">
        <v>23</v>
      </c>
      <c r="B30" s="7" t="s">
        <v>64</v>
      </c>
      <c r="C30" s="7" t="s">
        <v>65</v>
      </c>
      <c r="D30" s="8" t="s">
        <v>184</v>
      </c>
      <c r="E30" s="9" t="s">
        <v>21</v>
      </c>
      <c r="F30" s="9" t="s">
        <v>22</v>
      </c>
      <c r="G30" s="10">
        <v>45627</v>
      </c>
      <c r="H30" s="10">
        <v>45809</v>
      </c>
      <c r="I30" s="11">
        <v>26250</v>
      </c>
      <c r="J30" s="11">
        <v>0</v>
      </c>
      <c r="K30" s="12">
        <v>26250</v>
      </c>
      <c r="L30" s="11">
        <v>753.38</v>
      </c>
      <c r="M30" s="11">
        <v>0</v>
      </c>
      <c r="N30" s="11">
        <v>798</v>
      </c>
      <c r="O30" s="11">
        <v>0</v>
      </c>
      <c r="P30" s="11">
        <f t="shared" si="2"/>
        <v>1551.38</v>
      </c>
      <c r="Q30" s="12">
        <f t="shared" si="0"/>
        <v>24698.62</v>
      </c>
    </row>
    <row r="31" spans="1:17" s="13" customFormat="1" ht="45" customHeight="1" x14ac:dyDescent="0.25">
      <c r="A31" s="6">
        <v>24</v>
      </c>
      <c r="B31" s="7" t="s">
        <v>196</v>
      </c>
      <c r="C31" s="7" t="s">
        <v>65</v>
      </c>
      <c r="D31" s="8" t="s">
        <v>184</v>
      </c>
      <c r="E31" s="9" t="s">
        <v>21</v>
      </c>
      <c r="F31" s="9" t="s">
        <v>22</v>
      </c>
      <c r="G31" s="10">
        <v>45689</v>
      </c>
      <c r="H31" s="10">
        <v>45870</v>
      </c>
      <c r="I31" s="11">
        <v>26250</v>
      </c>
      <c r="J31" s="11">
        <v>0</v>
      </c>
      <c r="K31" s="12">
        <v>26250</v>
      </c>
      <c r="L31" s="11">
        <v>753.38</v>
      </c>
      <c r="M31" s="11">
        <v>0</v>
      </c>
      <c r="N31" s="11">
        <v>798</v>
      </c>
      <c r="O31" s="11">
        <v>0</v>
      </c>
      <c r="P31" s="11">
        <f t="shared" si="2"/>
        <v>1551.38</v>
      </c>
      <c r="Q31" s="12">
        <f t="shared" si="0"/>
        <v>24698.62</v>
      </c>
    </row>
    <row r="32" spans="1:17" s="13" customFormat="1" ht="45" customHeight="1" x14ac:dyDescent="0.25">
      <c r="A32" s="6">
        <v>25</v>
      </c>
      <c r="B32" s="7" t="s">
        <v>197</v>
      </c>
      <c r="C32" s="7" t="s">
        <v>65</v>
      </c>
      <c r="D32" s="8" t="s">
        <v>184</v>
      </c>
      <c r="E32" s="9" t="s">
        <v>21</v>
      </c>
      <c r="F32" s="9" t="s">
        <v>22</v>
      </c>
      <c r="G32" s="10">
        <v>45689</v>
      </c>
      <c r="H32" s="10">
        <v>45870</v>
      </c>
      <c r="I32" s="11">
        <v>26250</v>
      </c>
      <c r="J32" s="11">
        <v>0</v>
      </c>
      <c r="K32" s="12">
        <v>26250</v>
      </c>
      <c r="L32" s="11">
        <v>753.38</v>
      </c>
      <c r="M32" s="11">
        <v>0</v>
      </c>
      <c r="N32" s="11">
        <v>798</v>
      </c>
      <c r="O32" s="11">
        <v>0</v>
      </c>
      <c r="P32" s="11">
        <f t="shared" si="2"/>
        <v>1551.38</v>
      </c>
      <c r="Q32" s="12">
        <f t="shared" si="0"/>
        <v>24698.62</v>
      </c>
    </row>
    <row r="33" spans="1:17" s="13" customFormat="1" ht="45" customHeight="1" x14ac:dyDescent="0.25">
      <c r="A33" s="6">
        <v>26</v>
      </c>
      <c r="B33" s="7" t="s">
        <v>186</v>
      </c>
      <c r="C33" s="7" t="s">
        <v>65</v>
      </c>
      <c r="D33" s="8" t="s">
        <v>184</v>
      </c>
      <c r="E33" s="9" t="s">
        <v>21</v>
      </c>
      <c r="F33" s="9" t="s">
        <v>22</v>
      </c>
      <c r="G33" s="10">
        <v>45659</v>
      </c>
      <c r="H33" s="10">
        <v>45839</v>
      </c>
      <c r="I33" s="11">
        <v>26250</v>
      </c>
      <c r="J33" s="11"/>
      <c r="K33" s="11">
        <v>26250</v>
      </c>
      <c r="L33" s="11">
        <v>753.38</v>
      </c>
      <c r="M33" s="11"/>
      <c r="N33" s="11">
        <v>798</v>
      </c>
      <c r="O33" s="11"/>
      <c r="P33" s="11">
        <f>L33+N33</f>
        <v>1551.38</v>
      </c>
      <c r="Q33" s="12">
        <f t="shared" si="0"/>
        <v>24698.62</v>
      </c>
    </row>
    <row r="34" spans="1:17" s="13" customFormat="1" ht="45" customHeight="1" x14ac:dyDescent="0.25">
      <c r="A34" s="6">
        <v>27</v>
      </c>
      <c r="B34" s="7" t="s">
        <v>187</v>
      </c>
      <c r="C34" s="7" t="s">
        <v>65</v>
      </c>
      <c r="D34" s="8" t="s">
        <v>184</v>
      </c>
      <c r="E34" s="9" t="s">
        <v>21</v>
      </c>
      <c r="F34" s="9" t="s">
        <v>22</v>
      </c>
      <c r="G34" s="10">
        <v>45659</v>
      </c>
      <c r="H34" s="10">
        <v>45839</v>
      </c>
      <c r="I34" s="11">
        <v>26250</v>
      </c>
      <c r="J34" s="11"/>
      <c r="K34" s="11">
        <v>26250</v>
      </c>
      <c r="L34" s="11">
        <v>753.38</v>
      </c>
      <c r="M34" s="11"/>
      <c r="N34" s="11">
        <v>798</v>
      </c>
      <c r="O34" s="11"/>
      <c r="P34" s="11">
        <f>L34+N34</f>
        <v>1551.38</v>
      </c>
      <c r="Q34" s="12">
        <f>K34-P34</f>
        <v>24698.62</v>
      </c>
    </row>
    <row r="35" spans="1:17" s="13" customFormat="1" ht="45" customHeight="1" x14ac:dyDescent="0.25">
      <c r="A35" s="6">
        <v>28</v>
      </c>
      <c r="B35" s="7" t="s">
        <v>66</v>
      </c>
      <c r="C35" s="7" t="s">
        <v>65</v>
      </c>
      <c r="D35" s="8" t="s">
        <v>184</v>
      </c>
      <c r="E35" s="9" t="s">
        <v>21</v>
      </c>
      <c r="F35" s="9" t="s">
        <v>22</v>
      </c>
      <c r="G35" s="10">
        <v>45627</v>
      </c>
      <c r="H35" s="10">
        <v>45809</v>
      </c>
      <c r="I35" s="11">
        <v>26250</v>
      </c>
      <c r="J35" s="11"/>
      <c r="K35" s="12">
        <v>26250</v>
      </c>
      <c r="L35" s="11">
        <v>753.38</v>
      </c>
      <c r="M35" s="11"/>
      <c r="N35" s="11">
        <v>798</v>
      </c>
      <c r="O35" s="11"/>
      <c r="P35" s="11">
        <f>+L35+M35+N35+O35</f>
        <v>1551.38</v>
      </c>
      <c r="Q35" s="12">
        <f>+K35-P35</f>
        <v>24698.62</v>
      </c>
    </row>
    <row r="36" spans="1:17" s="13" customFormat="1" ht="45" customHeight="1" x14ac:dyDescent="0.25">
      <c r="A36" s="6">
        <v>29</v>
      </c>
      <c r="B36" s="7" t="s">
        <v>67</v>
      </c>
      <c r="C36" s="7" t="s">
        <v>65</v>
      </c>
      <c r="D36" s="8" t="s">
        <v>184</v>
      </c>
      <c r="E36" s="9" t="s">
        <v>21</v>
      </c>
      <c r="F36" s="9" t="s">
        <v>22</v>
      </c>
      <c r="G36" s="10">
        <v>45597</v>
      </c>
      <c r="H36" s="10">
        <v>45778</v>
      </c>
      <c r="I36" s="11">
        <v>26250</v>
      </c>
      <c r="J36" s="11"/>
      <c r="K36" s="12">
        <v>26250</v>
      </c>
      <c r="L36" s="11">
        <v>753.38</v>
      </c>
      <c r="M36" s="11">
        <v>0</v>
      </c>
      <c r="N36" s="11">
        <v>798</v>
      </c>
      <c r="O36" s="11">
        <v>0</v>
      </c>
      <c r="P36" s="11">
        <v>1551.38</v>
      </c>
      <c r="Q36" s="12">
        <v>24698.62</v>
      </c>
    </row>
    <row r="37" spans="1:17" s="13" customFormat="1" ht="45" customHeight="1" x14ac:dyDescent="0.25">
      <c r="A37" s="6">
        <v>30</v>
      </c>
      <c r="B37" s="7" t="s">
        <v>68</v>
      </c>
      <c r="C37" s="7" t="s">
        <v>69</v>
      </c>
      <c r="D37" s="8" t="s">
        <v>70</v>
      </c>
      <c r="E37" s="9" t="s">
        <v>21</v>
      </c>
      <c r="F37" s="9" t="s">
        <v>22</v>
      </c>
      <c r="G37" s="10">
        <v>45659</v>
      </c>
      <c r="H37" s="10">
        <v>45839</v>
      </c>
      <c r="I37" s="11">
        <v>25000</v>
      </c>
      <c r="J37" s="11">
        <v>0</v>
      </c>
      <c r="K37" s="12">
        <v>25000</v>
      </c>
      <c r="L37" s="11">
        <v>717.5</v>
      </c>
      <c r="M37" s="11">
        <v>0</v>
      </c>
      <c r="N37" s="11">
        <v>760</v>
      </c>
      <c r="O37" s="11">
        <v>0</v>
      </c>
      <c r="P37" s="11">
        <f>+L37+M37+N37+O37</f>
        <v>1477.5</v>
      </c>
      <c r="Q37" s="12">
        <f t="shared" ref="Q37:Q42" si="3">+K37-P37</f>
        <v>23522.5</v>
      </c>
    </row>
    <row r="38" spans="1:17" s="13" customFormat="1" ht="45" customHeight="1" x14ac:dyDescent="0.25">
      <c r="A38" s="6">
        <v>31</v>
      </c>
      <c r="B38" s="7" t="s">
        <v>71</v>
      </c>
      <c r="C38" s="7" t="s">
        <v>69</v>
      </c>
      <c r="D38" s="8" t="s">
        <v>70</v>
      </c>
      <c r="E38" s="9" t="s">
        <v>21</v>
      </c>
      <c r="F38" s="9" t="s">
        <v>22</v>
      </c>
      <c r="G38" s="10">
        <v>45659</v>
      </c>
      <c r="H38" s="10">
        <v>45839</v>
      </c>
      <c r="I38" s="11">
        <v>25000</v>
      </c>
      <c r="J38" s="11">
        <v>0</v>
      </c>
      <c r="K38" s="12">
        <v>25000</v>
      </c>
      <c r="L38" s="11">
        <v>717.5</v>
      </c>
      <c r="M38" s="11">
        <v>0</v>
      </c>
      <c r="N38" s="11">
        <v>760</v>
      </c>
      <c r="O38" s="11">
        <v>0</v>
      </c>
      <c r="P38" s="11">
        <f>+L38+M38+N38+O38</f>
        <v>1477.5</v>
      </c>
      <c r="Q38" s="12">
        <f t="shared" si="3"/>
        <v>23522.5</v>
      </c>
    </row>
    <row r="39" spans="1:17" s="13" customFormat="1" ht="43.5" customHeight="1" x14ac:dyDescent="0.25">
      <c r="A39" s="6">
        <v>32</v>
      </c>
      <c r="B39" s="7" t="s">
        <v>72</v>
      </c>
      <c r="C39" s="7" t="s">
        <v>69</v>
      </c>
      <c r="D39" s="8" t="s">
        <v>52</v>
      </c>
      <c r="E39" s="9" t="s">
        <v>21</v>
      </c>
      <c r="F39" s="9" t="s">
        <v>22</v>
      </c>
      <c r="G39" s="10">
        <v>45659</v>
      </c>
      <c r="H39" s="10">
        <v>45839</v>
      </c>
      <c r="I39" s="11">
        <v>25000</v>
      </c>
      <c r="J39" s="11">
        <v>0</v>
      </c>
      <c r="K39" s="12">
        <v>25000</v>
      </c>
      <c r="L39" s="11">
        <v>717.5</v>
      </c>
      <c r="M39" s="11">
        <v>0</v>
      </c>
      <c r="N39" s="11">
        <v>760</v>
      </c>
      <c r="O39" s="11">
        <v>0</v>
      </c>
      <c r="P39" s="11">
        <f>+L39+M39+N39+O39</f>
        <v>1477.5</v>
      </c>
      <c r="Q39" s="12">
        <f t="shared" si="3"/>
        <v>23522.5</v>
      </c>
    </row>
    <row r="40" spans="1:17" s="13" customFormat="1" ht="45" customHeight="1" x14ac:dyDescent="0.25">
      <c r="A40" s="6">
        <v>33</v>
      </c>
      <c r="B40" s="7" t="s">
        <v>73</v>
      </c>
      <c r="C40" s="7" t="s">
        <v>69</v>
      </c>
      <c r="D40" s="8" t="s">
        <v>35</v>
      </c>
      <c r="E40" s="9" t="s">
        <v>21</v>
      </c>
      <c r="F40" s="9" t="s">
        <v>22</v>
      </c>
      <c r="G40" s="10">
        <v>45717</v>
      </c>
      <c r="H40" s="10">
        <v>45901</v>
      </c>
      <c r="I40" s="11">
        <v>25000</v>
      </c>
      <c r="J40" s="11">
        <v>0</v>
      </c>
      <c r="K40" s="12">
        <v>25000</v>
      </c>
      <c r="L40" s="11">
        <v>717.5</v>
      </c>
      <c r="M40" s="11">
        <v>0</v>
      </c>
      <c r="N40" s="11">
        <v>760</v>
      </c>
      <c r="O40" s="11">
        <v>1715.46</v>
      </c>
      <c r="P40" s="11">
        <f>+L40+M40+N40+O40</f>
        <v>3192.96</v>
      </c>
      <c r="Q40" s="12">
        <f t="shared" si="3"/>
        <v>21807.040000000001</v>
      </c>
    </row>
    <row r="41" spans="1:17" s="13" customFormat="1" ht="45" customHeight="1" x14ac:dyDescent="0.25">
      <c r="A41" s="6">
        <v>34</v>
      </c>
      <c r="B41" s="7" t="s">
        <v>76</v>
      </c>
      <c r="C41" s="7" t="s">
        <v>74</v>
      </c>
      <c r="D41" s="8" t="s">
        <v>77</v>
      </c>
      <c r="E41" s="9" t="s">
        <v>21</v>
      </c>
      <c r="F41" s="9" t="s">
        <v>32</v>
      </c>
      <c r="G41" s="10">
        <v>45566</v>
      </c>
      <c r="H41" s="10">
        <v>45748</v>
      </c>
      <c r="I41" s="11">
        <v>50000</v>
      </c>
      <c r="J41" s="11">
        <v>0</v>
      </c>
      <c r="K41" s="12">
        <v>50000</v>
      </c>
      <c r="L41" s="11">
        <v>1435</v>
      </c>
      <c r="M41" s="11">
        <v>1854</v>
      </c>
      <c r="N41" s="11">
        <v>1520</v>
      </c>
      <c r="O41" s="11">
        <v>0</v>
      </c>
      <c r="P41" s="11">
        <f>+L41+M41+N41+O41</f>
        <v>4809</v>
      </c>
      <c r="Q41" s="12">
        <f t="shared" si="3"/>
        <v>45191</v>
      </c>
    </row>
    <row r="42" spans="1:17" s="13" customFormat="1" ht="45" customHeight="1" x14ac:dyDescent="0.25">
      <c r="A42" s="6">
        <v>35</v>
      </c>
      <c r="B42" s="7" t="s">
        <v>79</v>
      </c>
      <c r="C42" s="7" t="s">
        <v>74</v>
      </c>
      <c r="D42" s="8" t="s">
        <v>77</v>
      </c>
      <c r="E42" s="9" t="s">
        <v>21</v>
      </c>
      <c r="F42" s="9" t="s">
        <v>32</v>
      </c>
      <c r="G42" s="10">
        <v>45627</v>
      </c>
      <c r="H42" s="10">
        <v>45809</v>
      </c>
      <c r="I42" s="11">
        <v>50000</v>
      </c>
      <c r="J42" s="11"/>
      <c r="K42" s="12">
        <v>50000</v>
      </c>
      <c r="L42" s="11">
        <v>1435</v>
      </c>
      <c r="M42" s="11">
        <v>1854</v>
      </c>
      <c r="N42" s="11">
        <v>1520</v>
      </c>
      <c r="O42" s="11"/>
      <c r="P42" s="11">
        <f>L42+M42+N42</f>
        <v>4809</v>
      </c>
      <c r="Q42" s="12">
        <f t="shared" si="3"/>
        <v>45191</v>
      </c>
    </row>
    <row r="43" spans="1:17" s="13" customFormat="1" ht="45" customHeight="1" x14ac:dyDescent="0.25">
      <c r="A43" s="6">
        <v>36</v>
      </c>
      <c r="B43" s="7" t="s">
        <v>198</v>
      </c>
      <c r="C43" s="7" t="s">
        <v>74</v>
      </c>
      <c r="D43" s="8" t="s">
        <v>112</v>
      </c>
      <c r="E43" s="9" t="s">
        <v>21</v>
      </c>
      <c r="F43" s="9" t="s">
        <v>22</v>
      </c>
      <c r="G43" s="10">
        <v>45689</v>
      </c>
      <c r="H43" s="10">
        <v>45870</v>
      </c>
      <c r="I43" s="11">
        <v>70000</v>
      </c>
      <c r="J43" s="11"/>
      <c r="K43" s="12">
        <v>70000</v>
      </c>
      <c r="L43" s="11">
        <v>2009</v>
      </c>
      <c r="M43" s="11">
        <v>5368.45</v>
      </c>
      <c r="N43" s="11">
        <v>2128</v>
      </c>
      <c r="O43" s="11"/>
      <c r="P43" s="11">
        <v>9505.4500000000007</v>
      </c>
      <c r="Q43" s="12">
        <v>60494.55</v>
      </c>
    </row>
    <row r="44" spans="1:17" s="13" customFormat="1" ht="45" customHeight="1" x14ac:dyDescent="0.25">
      <c r="A44" s="6">
        <v>37</v>
      </c>
      <c r="B44" s="7" t="s">
        <v>80</v>
      </c>
      <c r="C44" s="7" t="s">
        <v>74</v>
      </c>
      <c r="D44" s="8" t="s">
        <v>81</v>
      </c>
      <c r="E44" s="9" t="s">
        <v>21</v>
      </c>
      <c r="F44" s="9" t="s">
        <v>32</v>
      </c>
      <c r="G44" s="10">
        <v>45597</v>
      </c>
      <c r="H44" s="10">
        <v>45778</v>
      </c>
      <c r="I44" s="11">
        <v>31500</v>
      </c>
      <c r="J44" s="11">
        <v>0</v>
      </c>
      <c r="K44" s="12">
        <v>31500</v>
      </c>
      <c r="L44" s="11">
        <v>904.05</v>
      </c>
      <c r="M44" s="11">
        <v>0</v>
      </c>
      <c r="N44" s="11">
        <v>957.6</v>
      </c>
      <c r="O44" s="11">
        <v>0</v>
      </c>
      <c r="P44" s="11">
        <f>+L44+M44+N44+O44</f>
        <v>1861.65</v>
      </c>
      <c r="Q44" s="12">
        <f>+K44-P44</f>
        <v>29638.35</v>
      </c>
    </row>
    <row r="45" spans="1:17" s="13" customFormat="1" ht="45" customHeight="1" x14ac:dyDescent="0.25">
      <c r="A45" s="6">
        <v>38</v>
      </c>
      <c r="B45" s="7" t="s">
        <v>82</v>
      </c>
      <c r="C45" s="7" t="s">
        <v>74</v>
      </c>
      <c r="D45" s="8" t="s">
        <v>81</v>
      </c>
      <c r="E45" s="9" t="s">
        <v>21</v>
      </c>
      <c r="F45" s="9" t="s">
        <v>32</v>
      </c>
      <c r="G45" s="10">
        <v>45597</v>
      </c>
      <c r="H45" s="10">
        <v>45778</v>
      </c>
      <c r="I45" s="11">
        <v>31500</v>
      </c>
      <c r="J45" s="11">
        <v>0</v>
      </c>
      <c r="K45" s="12">
        <v>31500</v>
      </c>
      <c r="L45" s="11">
        <v>904.05</v>
      </c>
      <c r="M45" s="11">
        <v>0</v>
      </c>
      <c r="N45" s="11">
        <v>957.6</v>
      </c>
      <c r="O45" s="11">
        <v>0</v>
      </c>
      <c r="P45" s="11">
        <f>+L45+M45+N45+O45</f>
        <v>1861.65</v>
      </c>
      <c r="Q45" s="12">
        <f>+K45-P45</f>
        <v>29638.35</v>
      </c>
    </row>
    <row r="46" spans="1:17" s="13" customFormat="1" ht="45" customHeight="1" x14ac:dyDescent="0.25">
      <c r="A46" s="6">
        <v>39</v>
      </c>
      <c r="B46" s="7" t="s">
        <v>83</v>
      </c>
      <c r="C46" s="7" t="s">
        <v>74</v>
      </c>
      <c r="D46" s="8" t="s">
        <v>84</v>
      </c>
      <c r="E46" s="9" t="s">
        <v>21</v>
      </c>
      <c r="F46" s="9" t="s">
        <v>22</v>
      </c>
      <c r="G46" s="10">
        <v>45474</v>
      </c>
      <c r="H46" s="10">
        <v>45658</v>
      </c>
      <c r="I46" s="11">
        <v>26250</v>
      </c>
      <c r="J46" s="11">
        <v>0</v>
      </c>
      <c r="K46" s="12">
        <v>26250</v>
      </c>
      <c r="L46" s="11">
        <v>753.38</v>
      </c>
      <c r="M46" s="11">
        <v>0</v>
      </c>
      <c r="N46" s="11">
        <v>798</v>
      </c>
      <c r="O46" s="11">
        <v>0</v>
      </c>
      <c r="P46" s="11">
        <f>+L46+M46+N46+O46</f>
        <v>1551.38</v>
      </c>
      <c r="Q46" s="12">
        <f>+K46-P46</f>
        <v>24698.62</v>
      </c>
    </row>
    <row r="47" spans="1:17" s="13" customFormat="1" ht="45" customHeight="1" x14ac:dyDescent="0.25">
      <c r="A47" s="6">
        <v>40</v>
      </c>
      <c r="B47" s="7" t="s">
        <v>85</v>
      </c>
      <c r="C47" s="7" t="s">
        <v>74</v>
      </c>
      <c r="D47" s="8" t="s">
        <v>86</v>
      </c>
      <c r="E47" s="9" t="s">
        <v>21</v>
      </c>
      <c r="F47" s="9" t="s">
        <v>22</v>
      </c>
      <c r="G47" s="10">
        <v>45717</v>
      </c>
      <c r="H47" s="10">
        <v>45901</v>
      </c>
      <c r="I47" s="11">
        <v>40000</v>
      </c>
      <c r="J47" s="11">
        <v>0</v>
      </c>
      <c r="K47" s="12">
        <v>40000</v>
      </c>
      <c r="L47" s="11">
        <v>1148</v>
      </c>
      <c r="M47" s="11">
        <v>442.65</v>
      </c>
      <c r="N47" s="11">
        <v>1216</v>
      </c>
      <c r="O47" s="11">
        <v>0</v>
      </c>
      <c r="P47" s="11">
        <f>+L47+M47+N47+O47</f>
        <v>2806.65</v>
      </c>
      <c r="Q47" s="12">
        <f>+K47-P47</f>
        <v>37193.35</v>
      </c>
    </row>
    <row r="48" spans="1:17" s="13" customFormat="1" ht="45" customHeight="1" x14ac:dyDescent="0.25">
      <c r="A48" s="6">
        <v>41</v>
      </c>
      <c r="B48" s="7" t="s">
        <v>87</v>
      </c>
      <c r="C48" s="7" t="s">
        <v>74</v>
      </c>
      <c r="D48" s="8" t="s">
        <v>86</v>
      </c>
      <c r="E48" s="9" t="s">
        <v>21</v>
      </c>
      <c r="F48" s="9" t="s">
        <v>22</v>
      </c>
      <c r="G48" s="10">
        <v>45627</v>
      </c>
      <c r="H48" s="10">
        <v>45809</v>
      </c>
      <c r="I48" s="11">
        <v>40000</v>
      </c>
      <c r="J48" s="11"/>
      <c r="K48" s="12">
        <v>40000</v>
      </c>
      <c r="L48" s="11">
        <v>1148</v>
      </c>
      <c r="M48" s="11">
        <v>442.65</v>
      </c>
      <c r="N48" s="11">
        <v>1216</v>
      </c>
      <c r="O48" s="11"/>
      <c r="P48" s="11">
        <f>+L48+M48+N48+O48</f>
        <v>2806.65</v>
      </c>
      <c r="Q48" s="12">
        <f>+K48-P48</f>
        <v>37193.35</v>
      </c>
    </row>
    <row r="49" spans="1:17" s="13" customFormat="1" ht="45" customHeight="1" x14ac:dyDescent="0.25">
      <c r="A49" s="6">
        <v>42</v>
      </c>
      <c r="B49" s="7" t="s">
        <v>88</v>
      </c>
      <c r="C49" s="7" t="s">
        <v>74</v>
      </c>
      <c r="D49" s="8" t="s">
        <v>89</v>
      </c>
      <c r="E49" s="9" t="s">
        <v>21</v>
      </c>
      <c r="F49" s="9" t="s">
        <v>32</v>
      </c>
      <c r="G49" s="10">
        <v>45597</v>
      </c>
      <c r="H49" s="10">
        <v>45778</v>
      </c>
      <c r="I49" s="11">
        <v>40000</v>
      </c>
      <c r="J49" s="11"/>
      <c r="K49" s="12">
        <v>40000</v>
      </c>
      <c r="L49" s="11">
        <v>1148</v>
      </c>
      <c r="M49" s="11">
        <v>442.65</v>
      </c>
      <c r="N49" s="11">
        <v>1216</v>
      </c>
      <c r="O49" s="11">
        <v>0</v>
      </c>
      <c r="P49" s="11">
        <v>2806.65</v>
      </c>
      <c r="Q49" s="12">
        <v>37193.35</v>
      </c>
    </row>
    <row r="50" spans="1:17" s="13" customFormat="1" ht="45" customHeight="1" x14ac:dyDescent="0.25">
      <c r="A50" s="6">
        <v>43</v>
      </c>
      <c r="B50" s="7" t="s">
        <v>90</v>
      </c>
      <c r="C50" s="7" t="s">
        <v>91</v>
      </c>
      <c r="D50" s="8" t="s">
        <v>92</v>
      </c>
      <c r="E50" s="9" t="s">
        <v>21</v>
      </c>
      <c r="F50" s="9" t="s">
        <v>22</v>
      </c>
      <c r="G50" s="10">
        <v>45659</v>
      </c>
      <c r="H50" s="10">
        <v>45839</v>
      </c>
      <c r="I50" s="11">
        <v>50000</v>
      </c>
      <c r="J50" s="11">
        <v>0</v>
      </c>
      <c r="K50" s="12">
        <v>50000</v>
      </c>
      <c r="L50" s="11">
        <v>1435</v>
      </c>
      <c r="M50" s="11">
        <v>1854</v>
      </c>
      <c r="N50" s="11">
        <v>1520</v>
      </c>
      <c r="O50" s="11">
        <v>0</v>
      </c>
      <c r="P50" s="11">
        <f>+L50+M50+N50+O50</f>
        <v>4809</v>
      </c>
      <c r="Q50" s="12">
        <f t="shared" ref="Q50:Q67" si="4">+K50-P50</f>
        <v>45191</v>
      </c>
    </row>
    <row r="51" spans="1:17" s="13" customFormat="1" ht="45" customHeight="1" x14ac:dyDescent="0.25">
      <c r="A51" s="6">
        <v>44</v>
      </c>
      <c r="B51" s="7" t="s">
        <v>93</v>
      </c>
      <c r="C51" s="7" t="s">
        <v>91</v>
      </c>
      <c r="D51" s="8" t="s">
        <v>94</v>
      </c>
      <c r="E51" s="9" t="s">
        <v>21</v>
      </c>
      <c r="F51" s="9" t="s">
        <v>32</v>
      </c>
      <c r="G51" s="10">
        <v>45566</v>
      </c>
      <c r="H51" s="10">
        <v>45748</v>
      </c>
      <c r="I51" s="11">
        <v>50000</v>
      </c>
      <c r="J51" s="11">
        <v>0</v>
      </c>
      <c r="K51" s="12">
        <v>50000</v>
      </c>
      <c r="L51" s="11">
        <v>1435</v>
      </c>
      <c r="M51" s="11">
        <v>1854</v>
      </c>
      <c r="N51" s="11">
        <v>1520</v>
      </c>
      <c r="O51" s="11">
        <v>0</v>
      </c>
      <c r="P51" s="11">
        <f>+L51+M51+N51+O51</f>
        <v>4809</v>
      </c>
      <c r="Q51" s="12">
        <f t="shared" si="4"/>
        <v>45191</v>
      </c>
    </row>
    <row r="52" spans="1:17" s="13" customFormat="1" ht="45" customHeight="1" x14ac:dyDescent="0.25">
      <c r="A52" s="6">
        <v>45</v>
      </c>
      <c r="B52" s="7" t="s">
        <v>95</v>
      </c>
      <c r="C52" s="7" t="s">
        <v>96</v>
      </c>
      <c r="D52" s="8" t="s">
        <v>97</v>
      </c>
      <c r="E52" s="9" t="s">
        <v>21</v>
      </c>
      <c r="F52" s="9" t="s">
        <v>22</v>
      </c>
      <c r="G52" s="10">
        <v>45659</v>
      </c>
      <c r="H52" s="10">
        <v>45839</v>
      </c>
      <c r="I52" s="11">
        <v>85000</v>
      </c>
      <c r="J52" s="11">
        <v>0</v>
      </c>
      <c r="K52" s="12">
        <v>85000</v>
      </c>
      <c r="L52" s="11">
        <v>2439.5</v>
      </c>
      <c r="M52" s="11">
        <v>8577.06</v>
      </c>
      <c r="N52" s="11">
        <v>2584</v>
      </c>
      <c r="O52" s="11">
        <v>0</v>
      </c>
      <c r="P52" s="11">
        <f>+L52+M52+N52+O52</f>
        <v>13600.56</v>
      </c>
      <c r="Q52" s="12">
        <f t="shared" si="4"/>
        <v>71399.44</v>
      </c>
    </row>
    <row r="53" spans="1:17" s="13" customFormat="1" ht="45" customHeight="1" x14ac:dyDescent="0.25">
      <c r="A53" s="6">
        <v>46</v>
      </c>
      <c r="B53" s="7" t="s">
        <v>98</v>
      </c>
      <c r="C53" s="7" t="s">
        <v>96</v>
      </c>
      <c r="D53" s="8" t="s">
        <v>75</v>
      </c>
      <c r="E53" s="9" t="s">
        <v>21</v>
      </c>
      <c r="F53" s="9" t="s">
        <v>22</v>
      </c>
      <c r="G53" s="10">
        <v>45659</v>
      </c>
      <c r="H53" s="10">
        <v>45839</v>
      </c>
      <c r="I53" s="11">
        <v>50000</v>
      </c>
      <c r="J53" s="11">
        <v>0</v>
      </c>
      <c r="K53" s="12">
        <v>50000</v>
      </c>
      <c r="L53" s="11">
        <v>1435</v>
      </c>
      <c r="M53" s="11">
        <v>1854</v>
      </c>
      <c r="N53" s="11">
        <v>1520</v>
      </c>
      <c r="O53" s="11">
        <v>0</v>
      </c>
      <c r="P53" s="11">
        <f>+L53+M53+N53+O53</f>
        <v>4809</v>
      </c>
      <c r="Q53" s="12">
        <f t="shared" si="4"/>
        <v>45191</v>
      </c>
    </row>
    <row r="54" spans="1:17" s="13" customFormat="1" ht="45" customHeight="1" x14ac:dyDescent="0.25">
      <c r="A54" s="6">
        <v>47</v>
      </c>
      <c r="B54" s="7" t="s">
        <v>99</v>
      </c>
      <c r="C54" s="7" t="s">
        <v>96</v>
      </c>
      <c r="D54" s="8" t="s">
        <v>70</v>
      </c>
      <c r="E54" s="9" t="s">
        <v>21</v>
      </c>
      <c r="F54" s="9" t="s">
        <v>22</v>
      </c>
      <c r="G54" s="10">
        <v>45659</v>
      </c>
      <c r="H54" s="10">
        <v>45839</v>
      </c>
      <c r="I54" s="11">
        <v>25000</v>
      </c>
      <c r="J54" s="11">
        <v>0</v>
      </c>
      <c r="K54" s="12">
        <v>25000</v>
      </c>
      <c r="L54" s="11">
        <v>717.5</v>
      </c>
      <c r="M54" s="11">
        <v>0</v>
      </c>
      <c r="N54" s="11">
        <v>760</v>
      </c>
      <c r="O54" s="11">
        <v>0</v>
      </c>
      <c r="P54" s="11">
        <f>+L54+M54+N54+O54</f>
        <v>1477.5</v>
      </c>
      <c r="Q54" s="12">
        <f t="shared" si="4"/>
        <v>23522.5</v>
      </c>
    </row>
    <row r="55" spans="1:17" s="13" customFormat="1" ht="45" customHeight="1" x14ac:dyDescent="0.25">
      <c r="A55" s="6">
        <v>48</v>
      </c>
      <c r="B55" s="7" t="s">
        <v>100</v>
      </c>
      <c r="C55" s="7" t="s">
        <v>96</v>
      </c>
      <c r="D55" s="8" t="s">
        <v>86</v>
      </c>
      <c r="E55" s="9" t="s">
        <v>21</v>
      </c>
      <c r="F55" s="9" t="s">
        <v>22</v>
      </c>
      <c r="G55" s="10">
        <v>45627</v>
      </c>
      <c r="H55" s="10">
        <v>45809</v>
      </c>
      <c r="I55" s="11">
        <v>40000</v>
      </c>
      <c r="J55" s="11"/>
      <c r="K55" s="12">
        <v>40000</v>
      </c>
      <c r="L55" s="11">
        <v>1148</v>
      </c>
      <c r="M55" s="11">
        <v>442.65</v>
      </c>
      <c r="N55" s="11">
        <v>1216</v>
      </c>
      <c r="O55" s="11"/>
      <c r="P55" s="11">
        <f>L55+M55+N55</f>
        <v>2806.65</v>
      </c>
      <c r="Q55" s="12">
        <f t="shared" si="4"/>
        <v>37193.35</v>
      </c>
    </row>
    <row r="56" spans="1:17" s="13" customFormat="1" ht="45" customHeight="1" x14ac:dyDescent="0.25">
      <c r="A56" s="6">
        <v>49</v>
      </c>
      <c r="B56" s="7" t="s">
        <v>101</v>
      </c>
      <c r="C56" s="7" t="s">
        <v>102</v>
      </c>
      <c r="D56" s="8" t="s">
        <v>92</v>
      </c>
      <c r="E56" s="9" t="s">
        <v>21</v>
      </c>
      <c r="F56" s="9" t="s">
        <v>22</v>
      </c>
      <c r="G56" s="10">
        <v>45717</v>
      </c>
      <c r="H56" s="10">
        <v>45901</v>
      </c>
      <c r="I56" s="11">
        <v>50000</v>
      </c>
      <c r="J56" s="11">
        <v>0</v>
      </c>
      <c r="K56" s="12">
        <v>50000</v>
      </c>
      <c r="L56" s="11">
        <v>1435</v>
      </c>
      <c r="M56" s="11">
        <v>1854</v>
      </c>
      <c r="N56" s="11">
        <v>1520</v>
      </c>
      <c r="O56" s="11">
        <v>0</v>
      </c>
      <c r="P56" s="11">
        <f t="shared" ref="P56:P67" si="5">+L56+M56+N56+O56</f>
        <v>4809</v>
      </c>
      <c r="Q56" s="12">
        <f t="shared" si="4"/>
        <v>45191</v>
      </c>
    </row>
    <row r="57" spans="1:17" s="13" customFormat="1" ht="45" customHeight="1" x14ac:dyDescent="0.25">
      <c r="A57" s="6">
        <v>50</v>
      </c>
      <c r="B57" s="7" t="s">
        <v>103</v>
      </c>
      <c r="C57" s="7" t="s">
        <v>104</v>
      </c>
      <c r="D57" s="8" t="s">
        <v>94</v>
      </c>
      <c r="E57" s="9" t="s">
        <v>21</v>
      </c>
      <c r="F57" s="9" t="s">
        <v>32</v>
      </c>
      <c r="G57" s="10">
        <v>45627</v>
      </c>
      <c r="H57" s="10">
        <v>45809</v>
      </c>
      <c r="I57" s="11">
        <v>50000</v>
      </c>
      <c r="J57" s="11"/>
      <c r="K57" s="12">
        <v>50000</v>
      </c>
      <c r="L57" s="11">
        <v>1435</v>
      </c>
      <c r="M57" s="11">
        <v>1854</v>
      </c>
      <c r="N57" s="11">
        <v>1520</v>
      </c>
      <c r="O57" s="11"/>
      <c r="P57" s="11">
        <f t="shared" si="5"/>
        <v>4809</v>
      </c>
      <c r="Q57" s="12">
        <f t="shared" si="4"/>
        <v>45191</v>
      </c>
    </row>
    <row r="58" spans="1:17" s="13" customFormat="1" ht="45" customHeight="1" x14ac:dyDescent="0.25">
      <c r="A58" s="6">
        <v>51</v>
      </c>
      <c r="B58" s="7" t="s">
        <v>106</v>
      </c>
      <c r="C58" s="7" t="s">
        <v>105</v>
      </c>
      <c r="D58" s="8" t="s">
        <v>59</v>
      </c>
      <c r="E58" s="9" t="s">
        <v>21</v>
      </c>
      <c r="F58" s="9" t="s">
        <v>32</v>
      </c>
      <c r="G58" s="10">
        <v>45659</v>
      </c>
      <c r="H58" s="10">
        <v>45839</v>
      </c>
      <c r="I58" s="11">
        <v>15000</v>
      </c>
      <c r="J58" s="11">
        <v>0</v>
      </c>
      <c r="K58" s="12">
        <v>15000</v>
      </c>
      <c r="L58" s="11">
        <v>430.5</v>
      </c>
      <c r="M58" s="11">
        <v>0</v>
      </c>
      <c r="N58" s="11">
        <v>456</v>
      </c>
      <c r="O58" s="11">
        <v>0</v>
      </c>
      <c r="P58" s="11">
        <f t="shared" si="5"/>
        <v>886.5</v>
      </c>
      <c r="Q58" s="12">
        <f t="shared" si="4"/>
        <v>14113.5</v>
      </c>
    </row>
    <row r="59" spans="1:17" s="13" customFormat="1" ht="45" customHeight="1" x14ac:dyDescent="0.25">
      <c r="A59" s="6">
        <v>52</v>
      </c>
      <c r="B59" s="7" t="s">
        <v>107</v>
      </c>
      <c r="C59" s="7" t="s">
        <v>108</v>
      </c>
      <c r="D59" s="8" t="s">
        <v>109</v>
      </c>
      <c r="E59" s="9" t="s">
        <v>21</v>
      </c>
      <c r="F59" s="9" t="s">
        <v>32</v>
      </c>
      <c r="G59" s="10">
        <v>45659</v>
      </c>
      <c r="H59" s="10">
        <v>45839</v>
      </c>
      <c r="I59" s="11">
        <v>110000</v>
      </c>
      <c r="J59" s="11"/>
      <c r="K59" s="12">
        <v>110000</v>
      </c>
      <c r="L59" s="11">
        <v>3157</v>
      </c>
      <c r="M59" s="11">
        <v>14457.69</v>
      </c>
      <c r="N59" s="11">
        <v>3344</v>
      </c>
      <c r="O59" s="11"/>
      <c r="P59" s="11">
        <f t="shared" si="5"/>
        <v>20958.690000000002</v>
      </c>
      <c r="Q59" s="12">
        <f t="shared" si="4"/>
        <v>89041.31</v>
      </c>
    </row>
    <row r="60" spans="1:17" s="13" customFormat="1" ht="45" customHeight="1" x14ac:dyDescent="0.25">
      <c r="A60" s="6">
        <v>53</v>
      </c>
      <c r="B60" s="7" t="s">
        <v>110</v>
      </c>
      <c r="C60" s="7" t="s">
        <v>111</v>
      </c>
      <c r="D60" s="8" t="s">
        <v>112</v>
      </c>
      <c r="E60" s="9" t="s">
        <v>21</v>
      </c>
      <c r="F60" s="9" t="s">
        <v>32</v>
      </c>
      <c r="G60" s="10">
        <v>45689</v>
      </c>
      <c r="H60" s="10">
        <v>45870</v>
      </c>
      <c r="I60" s="11">
        <v>85000</v>
      </c>
      <c r="J60" s="11">
        <v>0</v>
      </c>
      <c r="K60" s="12">
        <v>85000</v>
      </c>
      <c r="L60" s="11">
        <v>2439.5</v>
      </c>
      <c r="M60" s="11">
        <v>8577.06</v>
      </c>
      <c r="N60" s="11">
        <v>2584</v>
      </c>
      <c r="O60" s="11">
        <v>0</v>
      </c>
      <c r="P60" s="11">
        <f t="shared" si="5"/>
        <v>13600.56</v>
      </c>
      <c r="Q60" s="12">
        <f t="shared" si="4"/>
        <v>71399.44</v>
      </c>
    </row>
    <row r="61" spans="1:17" s="13" customFormat="1" ht="45" customHeight="1" x14ac:dyDescent="0.25">
      <c r="A61" s="6">
        <v>54</v>
      </c>
      <c r="B61" s="7" t="s">
        <v>113</v>
      </c>
      <c r="C61" s="7" t="s">
        <v>111</v>
      </c>
      <c r="D61" s="8" t="s">
        <v>114</v>
      </c>
      <c r="E61" s="9" t="s">
        <v>21</v>
      </c>
      <c r="F61" s="9" t="s">
        <v>32</v>
      </c>
      <c r="G61" s="10">
        <v>45566</v>
      </c>
      <c r="H61" s="10">
        <v>45748</v>
      </c>
      <c r="I61" s="11">
        <v>25000</v>
      </c>
      <c r="J61" s="11">
        <v>0</v>
      </c>
      <c r="K61" s="12">
        <v>25000</v>
      </c>
      <c r="L61" s="11">
        <v>717.5</v>
      </c>
      <c r="M61" s="11">
        <v>0</v>
      </c>
      <c r="N61" s="11">
        <v>760</v>
      </c>
      <c r="O61" s="11">
        <v>0</v>
      </c>
      <c r="P61" s="11">
        <f t="shared" si="5"/>
        <v>1477.5</v>
      </c>
      <c r="Q61" s="12">
        <f t="shared" si="4"/>
        <v>23522.5</v>
      </c>
    </row>
    <row r="62" spans="1:17" s="13" customFormat="1" ht="45" customHeight="1" x14ac:dyDescent="0.25">
      <c r="A62" s="6">
        <v>55</v>
      </c>
      <c r="B62" s="7" t="s">
        <v>115</v>
      </c>
      <c r="C62" s="7" t="s">
        <v>111</v>
      </c>
      <c r="D62" s="8" t="s">
        <v>92</v>
      </c>
      <c r="E62" s="9" t="s">
        <v>21</v>
      </c>
      <c r="F62" s="9" t="s">
        <v>22</v>
      </c>
      <c r="G62" s="10">
        <v>45659</v>
      </c>
      <c r="H62" s="10">
        <v>45839</v>
      </c>
      <c r="I62" s="11">
        <v>50000</v>
      </c>
      <c r="J62" s="11">
        <v>0</v>
      </c>
      <c r="K62" s="12">
        <v>50000</v>
      </c>
      <c r="L62" s="11">
        <v>1435</v>
      </c>
      <c r="M62" s="11">
        <v>1854</v>
      </c>
      <c r="N62" s="11">
        <v>1520</v>
      </c>
      <c r="O62" s="11">
        <v>0</v>
      </c>
      <c r="P62" s="11">
        <f t="shared" si="5"/>
        <v>4809</v>
      </c>
      <c r="Q62" s="12">
        <f t="shared" si="4"/>
        <v>45191</v>
      </c>
    </row>
    <row r="63" spans="1:17" s="13" customFormat="1" ht="45" customHeight="1" x14ac:dyDescent="0.25">
      <c r="A63" s="6">
        <v>56</v>
      </c>
      <c r="B63" s="7" t="s">
        <v>116</v>
      </c>
      <c r="C63" s="7" t="s">
        <v>117</v>
      </c>
      <c r="D63" s="8" t="s">
        <v>92</v>
      </c>
      <c r="E63" s="9" t="s">
        <v>21</v>
      </c>
      <c r="F63" s="9" t="s">
        <v>22</v>
      </c>
      <c r="G63" s="10">
        <v>45659</v>
      </c>
      <c r="H63" s="10">
        <v>45839</v>
      </c>
      <c r="I63" s="11">
        <v>50000</v>
      </c>
      <c r="J63" s="11">
        <v>0</v>
      </c>
      <c r="K63" s="12">
        <v>50000</v>
      </c>
      <c r="L63" s="11">
        <v>1435</v>
      </c>
      <c r="M63" s="11">
        <v>1854</v>
      </c>
      <c r="N63" s="11">
        <v>1520</v>
      </c>
      <c r="O63" s="11">
        <v>0</v>
      </c>
      <c r="P63" s="11">
        <f t="shared" si="5"/>
        <v>4809</v>
      </c>
      <c r="Q63" s="12">
        <f t="shared" si="4"/>
        <v>45191</v>
      </c>
    </row>
    <row r="64" spans="1:17" s="13" customFormat="1" ht="45" customHeight="1" x14ac:dyDescent="0.25">
      <c r="A64" s="6">
        <v>57</v>
      </c>
      <c r="B64" s="7" t="s">
        <v>118</v>
      </c>
      <c r="C64" s="7" t="s">
        <v>117</v>
      </c>
      <c r="D64" s="8" t="s">
        <v>78</v>
      </c>
      <c r="E64" s="9" t="s">
        <v>21</v>
      </c>
      <c r="F64" s="9" t="s">
        <v>22</v>
      </c>
      <c r="G64" s="10">
        <v>45659</v>
      </c>
      <c r="H64" s="10">
        <v>45839</v>
      </c>
      <c r="I64" s="11">
        <v>40000</v>
      </c>
      <c r="J64" s="11">
        <v>0</v>
      </c>
      <c r="K64" s="12">
        <v>40000</v>
      </c>
      <c r="L64" s="11">
        <v>1148</v>
      </c>
      <c r="M64" s="11">
        <v>442.65</v>
      </c>
      <c r="N64" s="11">
        <v>1216</v>
      </c>
      <c r="O64" s="11">
        <v>0</v>
      </c>
      <c r="P64" s="11">
        <f t="shared" si="5"/>
        <v>2806.65</v>
      </c>
      <c r="Q64" s="12">
        <f t="shared" si="4"/>
        <v>37193.35</v>
      </c>
    </row>
    <row r="65" spans="1:17" s="13" customFormat="1" ht="45" customHeight="1" x14ac:dyDescent="0.25">
      <c r="A65" s="6">
        <v>58</v>
      </c>
      <c r="B65" s="7" t="s">
        <v>205</v>
      </c>
      <c r="C65" s="7" t="s">
        <v>117</v>
      </c>
      <c r="D65" s="8" t="s">
        <v>35</v>
      </c>
      <c r="E65" s="9" t="s">
        <v>21</v>
      </c>
      <c r="F65" s="9" t="s">
        <v>22</v>
      </c>
      <c r="G65" s="10">
        <v>45717</v>
      </c>
      <c r="H65" s="10">
        <v>45901</v>
      </c>
      <c r="I65" s="11">
        <v>25000</v>
      </c>
      <c r="J65" s="11"/>
      <c r="K65" s="12">
        <v>25000</v>
      </c>
      <c r="L65" s="11">
        <v>717.5</v>
      </c>
      <c r="M65" s="11"/>
      <c r="N65" s="11">
        <v>760</v>
      </c>
      <c r="O65" s="11">
        <v>0</v>
      </c>
      <c r="P65" s="11">
        <f>L65+N65</f>
        <v>1477.5</v>
      </c>
      <c r="Q65" s="12">
        <f t="shared" si="4"/>
        <v>23522.5</v>
      </c>
    </row>
    <row r="66" spans="1:17" s="13" customFormat="1" ht="45" customHeight="1" x14ac:dyDescent="0.25">
      <c r="A66" s="6">
        <v>59</v>
      </c>
      <c r="B66" s="7" t="s">
        <v>119</v>
      </c>
      <c r="C66" s="7" t="s">
        <v>117</v>
      </c>
      <c r="D66" s="8" t="s">
        <v>78</v>
      </c>
      <c r="E66" s="9" t="s">
        <v>21</v>
      </c>
      <c r="F66" s="9" t="s">
        <v>32</v>
      </c>
      <c r="G66" s="10">
        <v>45659</v>
      </c>
      <c r="H66" s="10">
        <v>45839</v>
      </c>
      <c r="I66" s="11">
        <v>40000</v>
      </c>
      <c r="J66" s="11">
        <v>0</v>
      </c>
      <c r="K66" s="12">
        <v>40000</v>
      </c>
      <c r="L66" s="11">
        <v>1148</v>
      </c>
      <c r="M66" s="11">
        <v>442.65</v>
      </c>
      <c r="N66" s="11">
        <v>1216</v>
      </c>
      <c r="O66" s="11">
        <v>0</v>
      </c>
      <c r="P66" s="11">
        <f t="shared" si="5"/>
        <v>2806.65</v>
      </c>
      <c r="Q66" s="12">
        <f t="shared" si="4"/>
        <v>37193.35</v>
      </c>
    </row>
    <row r="67" spans="1:17" s="13" customFormat="1" ht="45" customHeight="1" x14ac:dyDescent="0.25">
      <c r="A67" s="6">
        <v>60</v>
      </c>
      <c r="B67" s="7" t="s">
        <v>120</v>
      </c>
      <c r="C67" s="7" t="s">
        <v>117</v>
      </c>
      <c r="D67" s="8" t="s">
        <v>86</v>
      </c>
      <c r="E67" s="9" t="s">
        <v>21</v>
      </c>
      <c r="F67" s="9" t="s">
        <v>22</v>
      </c>
      <c r="G67" s="10">
        <v>45659</v>
      </c>
      <c r="H67" s="10">
        <v>45839</v>
      </c>
      <c r="I67" s="11">
        <v>40000</v>
      </c>
      <c r="J67" s="11">
        <v>0</v>
      </c>
      <c r="K67" s="12">
        <v>40000</v>
      </c>
      <c r="L67" s="11">
        <v>1148</v>
      </c>
      <c r="M67" s="11">
        <v>442.65</v>
      </c>
      <c r="N67" s="11">
        <v>1216</v>
      </c>
      <c r="O67" s="11">
        <v>0</v>
      </c>
      <c r="P67" s="11">
        <f t="shared" si="5"/>
        <v>2806.65</v>
      </c>
      <c r="Q67" s="12">
        <f t="shared" si="4"/>
        <v>37193.35</v>
      </c>
    </row>
    <row r="68" spans="1:17" s="13" customFormat="1" ht="45" customHeight="1" x14ac:dyDescent="0.25">
      <c r="A68" s="6">
        <v>61</v>
      </c>
      <c r="B68" s="7" t="s">
        <v>121</v>
      </c>
      <c r="C68" s="7" t="s">
        <v>117</v>
      </c>
      <c r="D68" s="8" t="s">
        <v>122</v>
      </c>
      <c r="E68" s="9" t="s">
        <v>21</v>
      </c>
      <c r="F68" s="9" t="s">
        <v>32</v>
      </c>
      <c r="G68" s="10">
        <v>45597</v>
      </c>
      <c r="H68" s="10">
        <v>45778</v>
      </c>
      <c r="I68" s="11">
        <v>30000</v>
      </c>
      <c r="J68" s="11"/>
      <c r="K68" s="12">
        <v>30000</v>
      </c>
      <c r="L68" s="11">
        <v>861</v>
      </c>
      <c r="M68" s="11">
        <v>0</v>
      </c>
      <c r="N68" s="11">
        <v>912</v>
      </c>
      <c r="O68" s="11">
        <v>0</v>
      </c>
      <c r="P68" s="11">
        <v>1773</v>
      </c>
      <c r="Q68" s="12">
        <v>28227</v>
      </c>
    </row>
    <row r="69" spans="1:17" s="13" customFormat="1" ht="45" customHeight="1" x14ac:dyDescent="0.25">
      <c r="A69" s="6">
        <v>62</v>
      </c>
      <c r="B69" s="7" t="s">
        <v>123</v>
      </c>
      <c r="C69" s="7" t="s">
        <v>117</v>
      </c>
      <c r="D69" s="8" t="s">
        <v>35</v>
      </c>
      <c r="E69" s="9" t="s">
        <v>21</v>
      </c>
      <c r="F69" s="9" t="s">
        <v>22</v>
      </c>
      <c r="G69" s="10">
        <v>45597</v>
      </c>
      <c r="H69" s="10">
        <v>45778</v>
      </c>
      <c r="I69" s="11">
        <v>20000</v>
      </c>
      <c r="J69" s="11">
        <v>0</v>
      </c>
      <c r="K69" s="12">
        <v>20000</v>
      </c>
      <c r="L69" s="11">
        <v>574</v>
      </c>
      <c r="M69" s="11">
        <v>0</v>
      </c>
      <c r="N69" s="11">
        <v>608</v>
      </c>
      <c r="O69" s="11">
        <v>0</v>
      </c>
      <c r="P69" s="11">
        <f>+L69+M69+N69+O69</f>
        <v>1182</v>
      </c>
      <c r="Q69" s="12">
        <f>+K69-P69</f>
        <v>18818</v>
      </c>
    </row>
    <row r="70" spans="1:17" s="13" customFormat="1" ht="45" customHeight="1" x14ac:dyDescent="0.25">
      <c r="A70" s="6">
        <v>63</v>
      </c>
      <c r="B70" s="7" t="s">
        <v>189</v>
      </c>
      <c r="C70" s="7" t="s">
        <v>125</v>
      </c>
      <c r="D70" s="8" t="s">
        <v>126</v>
      </c>
      <c r="E70" s="9" t="s">
        <v>21</v>
      </c>
      <c r="F70" s="9" t="s">
        <v>32</v>
      </c>
      <c r="G70" s="10">
        <v>45689</v>
      </c>
      <c r="H70" s="10">
        <v>45870</v>
      </c>
      <c r="I70" s="11">
        <v>85000</v>
      </c>
      <c r="J70" s="11">
        <v>0</v>
      </c>
      <c r="K70" s="12">
        <v>85000</v>
      </c>
      <c r="L70" s="11">
        <v>2584</v>
      </c>
      <c r="M70" s="11">
        <v>8577.06</v>
      </c>
      <c r="N70" s="11">
        <v>2584</v>
      </c>
      <c r="O70" s="11">
        <v>0</v>
      </c>
      <c r="P70" s="11">
        <v>13600.56</v>
      </c>
      <c r="Q70" s="12">
        <v>71399.44</v>
      </c>
    </row>
    <row r="71" spans="1:17" s="13" customFormat="1" ht="45" customHeight="1" x14ac:dyDescent="0.25">
      <c r="A71" s="6">
        <v>64</v>
      </c>
      <c r="B71" s="7" t="s">
        <v>206</v>
      </c>
      <c r="C71" s="7" t="s">
        <v>125</v>
      </c>
      <c r="D71" s="8" t="s">
        <v>75</v>
      </c>
      <c r="E71" s="9" t="s">
        <v>21</v>
      </c>
      <c r="F71" s="9" t="s">
        <v>32</v>
      </c>
      <c r="G71" s="10">
        <v>45717</v>
      </c>
      <c r="H71" s="10">
        <v>45901</v>
      </c>
      <c r="I71" s="11">
        <v>50000</v>
      </c>
      <c r="J71" s="11">
        <v>0</v>
      </c>
      <c r="K71" s="12">
        <v>50000</v>
      </c>
      <c r="L71" s="11">
        <v>1435</v>
      </c>
      <c r="M71" s="11">
        <v>1854</v>
      </c>
      <c r="N71" s="11">
        <v>1520</v>
      </c>
      <c r="O71" s="11">
        <v>0</v>
      </c>
      <c r="P71" s="11">
        <v>4809</v>
      </c>
      <c r="Q71" s="12">
        <v>45191</v>
      </c>
    </row>
    <row r="72" spans="1:17" s="13" customFormat="1" ht="45" customHeight="1" x14ac:dyDescent="0.25">
      <c r="A72" s="6">
        <v>65</v>
      </c>
      <c r="B72" s="7" t="s">
        <v>207</v>
      </c>
      <c r="C72" s="7" t="s">
        <v>125</v>
      </c>
      <c r="D72" s="8" t="s">
        <v>75</v>
      </c>
      <c r="E72" s="9" t="s">
        <v>21</v>
      </c>
      <c r="F72" s="9" t="s">
        <v>32</v>
      </c>
      <c r="G72" s="10">
        <v>45717</v>
      </c>
      <c r="H72" s="10">
        <v>45901</v>
      </c>
      <c r="I72" s="11">
        <v>50000</v>
      </c>
      <c r="J72" s="11">
        <v>0</v>
      </c>
      <c r="K72" s="12">
        <v>50000</v>
      </c>
      <c r="L72" s="11">
        <v>1435</v>
      </c>
      <c r="M72" s="11">
        <v>1854</v>
      </c>
      <c r="N72" s="11">
        <v>1520</v>
      </c>
      <c r="O72" s="11">
        <v>0</v>
      </c>
      <c r="P72" s="11">
        <v>4809</v>
      </c>
      <c r="Q72" s="12">
        <v>45191</v>
      </c>
    </row>
    <row r="73" spans="1:17" s="13" customFormat="1" ht="45" customHeight="1" x14ac:dyDescent="0.25">
      <c r="A73" s="6">
        <v>66</v>
      </c>
      <c r="B73" s="7" t="s">
        <v>124</v>
      </c>
      <c r="C73" s="7" t="s">
        <v>125</v>
      </c>
      <c r="D73" s="8" t="s">
        <v>52</v>
      </c>
      <c r="E73" s="9" t="s">
        <v>21</v>
      </c>
      <c r="F73" s="9" t="s">
        <v>22</v>
      </c>
      <c r="G73" s="10">
        <v>45566</v>
      </c>
      <c r="H73" s="10">
        <v>45748</v>
      </c>
      <c r="I73" s="11">
        <v>25000</v>
      </c>
      <c r="J73" s="11">
        <v>0</v>
      </c>
      <c r="K73" s="12">
        <v>25000</v>
      </c>
      <c r="L73" s="11">
        <v>717.5</v>
      </c>
      <c r="M73" s="11">
        <v>0</v>
      </c>
      <c r="N73" s="11">
        <v>760</v>
      </c>
      <c r="O73" s="11">
        <v>0</v>
      </c>
      <c r="P73" s="11">
        <f>+L73+M73+N73+O73</f>
        <v>1477.5</v>
      </c>
      <c r="Q73" s="12">
        <f>+K73-P73</f>
        <v>23522.5</v>
      </c>
    </row>
    <row r="74" spans="1:17" s="13" customFormat="1" ht="45" customHeight="1" x14ac:dyDescent="0.25">
      <c r="A74" s="6">
        <v>67</v>
      </c>
      <c r="B74" s="7" t="s">
        <v>127</v>
      </c>
      <c r="C74" s="7" t="s">
        <v>125</v>
      </c>
      <c r="D74" s="8" t="s">
        <v>78</v>
      </c>
      <c r="E74" s="9" t="s">
        <v>21</v>
      </c>
      <c r="F74" s="9" t="s">
        <v>22</v>
      </c>
      <c r="G74" s="10">
        <v>45597</v>
      </c>
      <c r="H74" s="10">
        <v>45778</v>
      </c>
      <c r="I74" s="11">
        <v>40000</v>
      </c>
      <c r="J74" s="11"/>
      <c r="K74" s="12">
        <v>40000</v>
      </c>
      <c r="L74" s="11">
        <v>1148</v>
      </c>
      <c r="M74" s="11">
        <v>442.65</v>
      </c>
      <c r="N74" s="11">
        <v>1216</v>
      </c>
      <c r="O74" s="11">
        <v>0</v>
      </c>
      <c r="P74" s="11">
        <v>2806.65</v>
      </c>
      <c r="Q74" s="12">
        <v>37193.35</v>
      </c>
    </row>
    <row r="75" spans="1:17" s="13" customFormat="1" ht="45" customHeight="1" x14ac:dyDescent="0.25">
      <c r="A75" s="6">
        <v>68</v>
      </c>
      <c r="B75" s="7" t="s">
        <v>128</v>
      </c>
      <c r="C75" s="7" t="s">
        <v>129</v>
      </c>
      <c r="D75" s="8" t="s">
        <v>86</v>
      </c>
      <c r="E75" s="9" t="s">
        <v>21</v>
      </c>
      <c r="F75" s="9" t="s">
        <v>22</v>
      </c>
      <c r="G75" s="10">
        <v>45597</v>
      </c>
      <c r="H75" s="10">
        <v>45778</v>
      </c>
      <c r="I75" s="11">
        <v>40000</v>
      </c>
      <c r="J75" s="11"/>
      <c r="K75" s="12">
        <v>40000</v>
      </c>
      <c r="L75" s="11">
        <v>1148</v>
      </c>
      <c r="M75" s="11">
        <v>442.65</v>
      </c>
      <c r="N75" s="11">
        <v>1216</v>
      </c>
      <c r="O75" s="11">
        <v>0</v>
      </c>
      <c r="P75" s="11">
        <v>2806.65</v>
      </c>
      <c r="Q75" s="12">
        <v>37193.35</v>
      </c>
    </row>
    <row r="76" spans="1:17" s="13" customFormat="1" ht="45" customHeight="1" x14ac:dyDescent="0.25">
      <c r="A76" s="6">
        <v>69</v>
      </c>
      <c r="B76" s="7" t="s">
        <v>130</v>
      </c>
      <c r="C76" s="7" t="s">
        <v>129</v>
      </c>
      <c r="D76" s="8" t="s">
        <v>52</v>
      </c>
      <c r="E76" s="9" t="s">
        <v>21</v>
      </c>
      <c r="F76" s="9" t="s">
        <v>22</v>
      </c>
      <c r="G76" s="10">
        <v>45597</v>
      </c>
      <c r="H76" s="10">
        <v>45778</v>
      </c>
      <c r="I76" s="11">
        <v>35000</v>
      </c>
      <c r="J76" s="11"/>
      <c r="K76" s="12">
        <v>35000</v>
      </c>
      <c r="L76" s="11">
        <v>1004.5</v>
      </c>
      <c r="M76" s="11">
        <v>0</v>
      </c>
      <c r="N76" s="11">
        <v>1064</v>
      </c>
      <c r="O76" s="11">
        <v>0</v>
      </c>
      <c r="P76" s="11">
        <v>2068.5</v>
      </c>
      <c r="Q76" s="12">
        <v>32931.5</v>
      </c>
    </row>
    <row r="77" spans="1:17" s="13" customFormat="1" ht="45" customHeight="1" x14ac:dyDescent="0.25">
      <c r="A77" s="6">
        <v>70</v>
      </c>
      <c r="B77" s="7" t="s">
        <v>208</v>
      </c>
      <c r="C77" s="7" t="s">
        <v>129</v>
      </c>
      <c r="D77" s="8" t="s">
        <v>52</v>
      </c>
      <c r="E77" s="9" t="s">
        <v>21</v>
      </c>
      <c r="F77" s="9" t="s">
        <v>22</v>
      </c>
      <c r="G77" s="10">
        <v>45717</v>
      </c>
      <c r="H77" s="10">
        <v>45901</v>
      </c>
      <c r="I77" s="11">
        <v>40000</v>
      </c>
      <c r="J77" s="11"/>
      <c r="K77" s="12">
        <v>40000</v>
      </c>
      <c r="L77" s="11">
        <v>1148</v>
      </c>
      <c r="M77" s="11">
        <v>442.65</v>
      </c>
      <c r="N77" s="11">
        <v>1216</v>
      </c>
      <c r="O77" s="11"/>
      <c r="P77" s="11">
        <v>2806.65</v>
      </c>
      <c r="Q77" s="12">
        <f>I77-P77</f>
        <v>37193.35</v>
      </c>
    </row>
    <row r="78" spans="1:17" s="13" customFormat="1" ht="45" customHeight="1" x14ac:dyDescent="0.25">
      <c r="A78" s="6">
        <v>71</v>
      </c>
      <c r="B78" s="7" t="s">
        <v>209</v>
      </c>
      <c r="C78" s="7" t="s">
        <v>129</v>
      </c>
      <c r="D78" s="8" t="s">
        <v>35</v>
      </c>
      <c r="E78" s="9" t="s">
        <v>21</v>
      </c>
      <c r="F78" s="9" t="s">
        <v>22</v>
      </c>
      <c r="G78" s="10">
        <v>45717</v>
      </c>
      <c r="H78" s="10">
        <v>45901</v>
      </c>
      <c r="I78" s="11">
        <v>25000</v>
      </c>
      <c r="J78" s="11"/>
      <c r="K78" s="12">
        <v>25000</v>
      </c>
      <c r="L78" s="11">
        <v>717.5</v>
      </c>
      <c r="M78" s="11">
        <v>0</v>
      </c>
      <c r="N78" s="11">
        <v>760</v>
      </c>
      <c r="O78" s="11">
        <v>0</v>
      </c>
      <c r="P78" s="11">
        <v>1477.5</v>
      </c>
      <c r="Q78" s="12">
        <v>23522.5</v>
      </c>
    </row>
    <row r="79" spans="1:17" s="13" customFormat="1" ht="45" customHeight="1" x14ac:dyDescent="0.25">
      <c r="A79" s="6">
        <v>72</v>
      </c>
      <c r="B79" s="7" t="s">
        <v>131</v>
      </c>
      <c r="C79" s="7" t="s">
        <v>129</v>
      </c>
      <c r="D79" s="8" t="s">
        <v>86</v>
      </c>
      <c r="E79" s="9" t="s">
        <v>21</v>
      </c>
      <c r="F79" s="9" t="s">
        <v>22</v>
      </c>
      <c r="G79" s="10">
        <v>45597</v>
      </c>
      <c r="H79" s="10">
        <v>45778</v>
      </c>
      <c r="I79" s="11">
        <v>35000</v>
      </c>
      <c r="J79" s="11"/>
      <c r="K79" s="12">
        <v>35000</v>
      </c>
      <c r="L79" s="11">
        <v>1004.5</v>
      </c>
      <c r="M79" s="11">
        <v>0</v>
      </c>
      <c r="N79" s="11">
        <v>1064</v>
      </c>
      <c r="O79" s="11">
        <v>0</v>
      </c>
      <c r="P79" s="11">
        <v>2068.5</v>
      </c>
      <c r="Q79" s="12">
        <v>32931.5</v>
      </c>
    </row>
    <row r="80" spans="1:17" s="13" customFormat="1" ht="45" customHeight="1" x14ac:dyDescent="0.25">
      <c r="A80" s="6">
        <v>73</v>
      </c>
      <c r="B80" s="7" t="s">
        <v>132</v>
      </c>
      <c r="C80" s="7" t="s">
        <v>129</v>
      </c>
      <c r="D80" s="8" t="s">
        <v>133</v>
      </c>
      <c r="E80" s="9" t="s">
        <v>21</v>
      </c>
      <c r="F80" s="9" t="s">
        <v>22</v>
      </c>
      <c r="G80" s="10">
        <v>45597</v>
      </c>
      <c r="H80" s="10">
        <v>45778</v>
      </c>
      <c r="I80" s="11">
        <v>20000</v>
      </c>
      <c r="J80" s="11"/>
      <c r="K80" s="12">
        <v>20000</v>
      </c>
      <c r="L80" s="11">
        <v>574</v>
      </c>
      <c r="M80" s="11">
        <v>0</v>
      </c>
      <c r="N80" s="11">
        <v>608</v>
      </c>
      <c r="O80" s="11">
        <v>0</v>
      </c>
      <c r="P80" s="11">
        <v>1182</v>
      </c>
      <c r="Q80" s="12">
        <v>18818</v>
      </c>
    </row>
    <row r="81" spans="1:17" s="13" customFormat="1" ht="45" customHeight="1" x14ac:dyDescent="0.25">
      <c r="A81" s="6">
        <v>74</v>
      </c>
      <c r="B81" s="7" t="s">
        <v>134</v>
      </c>
      <c r="C81" s="7" t="s">
        <v>129</v>
      </c>
      <c r="D81" s="8" t="s">
        <v>52</v>
      </c>
      <c r="E81" s="9" t="s">
        <v>21</v>
      </c>
      <c r="F81" s="9" t="s">
        <v>32</v>
      </c>
      <c r="G81" s="10">
        <v>45597</v>
      </c>
      <c r="H81" s="10">
        <v>45778</v>
      </c>
      <c r="I81" s="11">
        <v>20000</v>
      </c>
      <c r="J81" s="11"/>
      <c r="K81" s="12">
        <v>20000</v>
      </c>
      <c r="L81" s="11">
        <v>574</v>
      </c>
      <c r="M81" s="11">
        <v>0</v>
      </c>
      <c r="N81" s="11">
        <v>608</v>
      </c>
      <c r="O81" s="11">
        <v>0</v>
      </c>
      <c r="P81" s="11">
        <v>1182</v>
      </c>
      <c r="Q81" s="12">
        <v>18818</v>
      </c>
    </row>
    <row r="82" spans="1:17" s="13" customFormat="1" ht="45" customHeight="1" x14ac:dyDescent="0.25">
      <c r="A82" s="6">
        <v>75</v>
      </c>
      <c r="B82" s="7" t="s">
        <v>135</v>
      </c>
      <c r="C82" s="7" t="s">
        <v>129</v>
      </c>
      <c r="D82" s="8" t="s">
        <v>136</v>
      </c>
      <c r="E82" s="9" t="s">
        <v>21</v>
      </c>
      <c r="F82" s="9" t="s">
        <v>22</v>
      </c>
      <c r="G82" s="10">
        <v>45597</v>
      </c>
      <c r="H82" s="10">
        <v>45778</v>
      </c>
      <c r="I82" s="11">
        <v>20000</v>
      </c>
      <c r="J82" s="11"/>
      <c r="K82" s="12">
        <v>20000</v>
      </c>
      <c r="L82" s="11">
        <v>574</v>
      </c>
      <c r="M82" s="11">
        <v>0</v>
      </c>
      <c r="N82" s="11">
        <v>608</v>
      </c>
      <c r="O82" s="11">
        <v>0</v>
      </c>
      <c r="P82" s="11">
        <v>1182</v>
      </c>
      <c r="Q82" s="12">
        <v>18818</v>
      </c>
    </row>
    <row r="83" spans="1:17" s="13" customFormat="1" ht="45" customHeight="1" x14ac:dyDescent="0.25">
      <c r="A83" s="6">
        <v>76</v>
      </c>
      <c r="B83" s="7" t="s">
        <v>137</v>
      </c>
      <c r="C83" s="7" t="s">
        <v>129</v>
      </c>
      <c r="D83" s="8" t="s">
        <v>78</v>
      </c>
      <c r="E83" s="9" t="s">
        <v>21</v>
      </c>
      <c r="F83" s="9" t="s">
        <v>32</v>
      </c>
      <c r="G83" s="10">
        <v>45597</v>
      </c>
      <c r="H83" s="10">
        <v>45778</v>
      </c>
      <c r="I83" s="11">
        <v>40000</v>
      </c>
      <c r="J83" s="11">
        <v>0</v>
      </c>
      <c r="K83" s="12">
        <v>40000</v>
      </c>
      <c r="L83" s="11">
        <v>1148</v>
      </c>
      <c r="M83" s="11">
        <v>442.65</v>
      </c>
      <c r="N83" s="11">
        <v>1216</v>
      </c>
      <c r="O83" s="11">
        <v>0</v>
      </c>
      <c r="P83" s="11">
        <f>+L83+M83+N83+O83</f>
        <v>2806.65</v>
      </c>
      <c r="Q83" s="12">
        <f>+K83-P83</f>
        <v>37193.35</v>
      </c>
    </row>
    <row r="84" spans="1:17" s="13" customFormat="1" ht="45" customHeight="1" x14ac:dyDescent="0.25">
      <c r="A84" s="6">
        <v>77</v>
      </c>
      <c r="B84" s="7" t="s">
        <v>190</v>
      </c>
      <c r="C84" s="7" t="s">
        <v>138</v>
      </c>
      <c r="D84" s="8" t="s">
        <v>191</v>
      </c>
      <c r="E84" s="9" t="s">
        <v>21</v>
      </c>
      <c r="F84" s="9" t="s">
        <v>22</v>
      </c>
      <c r="G84" s="10">
        <v>45689</v>
      </c>
      <c r="H84" s="10">
        <v>45870</v>
      </c>
      <c r="I84" s="11">
        <v>56500</v>
      </c>
      <c r="J84" s="11"/>
      <c r="K84" s="12">
        <v>56500</v>
      </c>
      <c r="L84" s="11">
        <v>1621.55</v>
      </c>
      <c r="M84" s="11">
        <v>2828.02</v>
      </c>
      <c r="N84" s="11">
        <v>1717.6</v>
      </c>
      <c r="O84" s="11"/>
      <c r="P84" s="11">
        <f>L84+M84+N84</f>
        <v>6167.17</v>
      </c>
      <c r="Q84" s="12">
        <f>K84-P84</f>
        <v>50332.83</v>
      </c>
    </row>
    <row r="85" spans="1:17" s="13" customFormat="1" ht="45" customHeight="1" x14ac:dyDescent="0.25">
      <c r="A85" s="6">
        <v>78</v>
      </c>
      <c r="B85" s="7" t="s">
        <v>192</v>
      </c>
      <c r="C85" s="7" t="s">
        <v>138</v>
      </c>
      <c r="D85" s="8" t="s">
        <v>193</v>
      </c>
      <c r="E85" s="9" t="s">
        <v>21</v>
      </c>
      <c r="F85" s="9" t="s">
        <v>22</v>
      </c>
      <c r="G85" s="10">
        <v>45689</v>
      </c>
      <c r="H85" s="10">
        <v>45778</v>
      </c>
      <c r="I85" s="11">
        <v>54100</v>
      </c>
      <c r="J85" s="11"/>
      <c r="K85" s="11">
        <v>54100</v>
      </c>
      <c r="L85" s="11">
        <v>1552.67</v>
      </c>
      <c r="M85" s="11">
        <v>2432.65</v>
      </c>
      <c r="N85" s="11">
        <v>1644.64</v>
      </c>
      <c r="O85" s="11"/>
      <c r="P85" s="11">
        <f>L85+M85+N85</f>
        <v>5629.96</v>
      </c>
      <c r="Q85" s="12">
        <f>K85-P85</f>
        <v>48470.04</v>
      </c>
    </row>
    <row r="86" spans="1:17" s="13" customFormat="1" ht="45" customHeight="1" x14ac:dyDescent="0.25">
      <c r="A86" s="6">
        <v>79</v>
      </c>
      <c r="B86" s="7" t="s">
        <v>139</v>
      </c>
      <c r="C86" s="7" t="s">
        <v>138</v>
      </c>
      <c r="D86" s="8" t="s">
        <v>140</v>
      </c>
      <c r="E86" s="9" t="s">
        <v>21</v>
      </c>
      <c r="F86" s="9" t="s">
        <v>32</v>
      </c>
      <c r="G86" s="10">
        <v>45597</v>
      </c>
      <c r="H86" s="10">
        <v>45778</v>
      </c>
      <c r="I86" s="11">
        <v>60000</v>
      </c>
      <c r="J86" s="11"/>
      <c r="K86" s="12">
        <v>60000</v>
      </c>
      <c r="L86" s="11">
        <v>1722</v>
      </c>
      <c r="M86" s="11">
        <v>3486.65</v>
      </c>
      <c r="N86" s="11">
        <v>1824</v>
      </c>
      <c r="O86" s="11">
        <v>0</v>
      </c>
      <c r="P86" s="11">
        <v>7032.65</v>
      </c>
      <c r="Q86" s="12">
        <v>52967.35</v>
      </c>
    </row>
    <row r="87" spans="1:17" s="13" customFormat="1" ht="45" customHeight="1" x14ac:dyDescent="0.25">
      <c r="A87" s="6">
        <v>80</v>
      </c>
      <c r="B87" s="7" t="s">
        <v>141</v>
      </c>
      <c r="C87" s="7" t="s">
        <v>142</v>
      </c>
      <c r="D87" s="8" t="s">
        <v>78</v>
      </c>
      <c r="E87" s="9" t="s">
        <v>21</v>
      </c>
      <c r="F87" s="9" t="s">
        <v>32</v>
      </c>
      <c r="G87" s="10">
        <v>45809</v>
      </c>
      <c r="H87" s="10">
        <v>45992</v>
      </c>
      <c r="I87" s="11">
        <v>30000</v>
      </c>
      <c r="J87" s="11">
        <v>0</v>
      </c>
      <c r="K87" s="12">
        <v>30000</v>
      </c>
      <c r="L87" s="11">
        <v>861</v>
      </c>
      <c r="M87" s="11">
        <v>0</v>
      </c>
      <c r="N87" s="11">
        <v>912</v>
      </c>
      <c r="O87" s="11">
        <v>0</v>
      </c>
      <c r="P87" s="11">
        <f>+L87+M87+N87+O87</f>
        <v>1773</v>
      </c>
      <c r="Q87" s="12">
        <f>+K87-P87</f>
        <v>28227</v>
      </c>
    </row>
    <row r="88" spans="1:17" s="13" customFormat="1" ht="45" customHeight="1" x14ac:dyDescent="0.25">
      <c r="A88" s="6">
        <v>81</v>
      </c>
      <c r="B88" s="7" t="s">
        <v>195</v>
      </c>
      <c r="C88" s="7" t="s">
        <v>143</v>
      </c>
      <c r="D88" s="8" t="s">
        <v>52</v>
      </c>
      <c r="E88" s="9" t="s">
        <v>21</v>
      </c>
      <c r="F88" s="9" t="s">
        <v>32</v>
      </c>
      <c r="G88" s="10">
        <v>45689</v>
      </c>
      <c r="H88" s="10">
        <v>45870</v>
      </c>
      <c r="I88" s="11">
        <v>30000</v>
      </c>
      <c r="J88" s="11"/>
      <c r="K88" s="12">
        <v>30000</v>
      </c>
      <c r="L88" s="11">
        <v>861</v>
      </c>
      <c r="M88" s="11">
        <v>0</v>
      </c>
      <c r="N88" s="11">
        <v>912</v>
      </c>
      <c r="O88" s="11">
        <v>0</v>
      </c>
      <c r="P88" s="11">
        <f>+L88+M88+N88+O88</f>
        <v>1773</v>
      </c>
      <c r="Q88" s="12">
        <f>+K88-P88</f>
        <v>28227</v>
      </c>
    </row>
    <row r="89" spans="1:17" s="13" customFormat="1" ht="45" customHeight="1" x14ac:dyDescent="0.25">
      <c r="A89" s="6">
        <v>82</v>
      </c>
      <c r="B89" s="7" t="s">
        <v>144</v>
      </c>
      <c r="C89" s="7" t="s">
        <v>143</v>
      </c>
      <c r="D89" s="8" t="s">
        <v>145</v>
      </c>
      <c r="E89" s="9" t="s">
        <v>21</v>
      </c>
      <c r="F89" s="9" t="s">
        <v>22</v>
      </c>
      <c r="G89" s="10">
        <v>45717</v>
      </c>
      <c r="H89" s="10">
        <v>45901</v>
      </c>
      <c r="I89" s="11">
        <v>60000</v>
      </c>
      <c r="J89" s="11">
        <v>0</v>
      </c>
      <c r="K89" s="12">
        <v>60000</v>
      </c>
      <c r="L89" s="11">
        <v>1722</v>
      </c>
      <c r="M89" s="11">
        <v>2800.47</v>
      </c>
      <c r="N89" s="11">
        <v>1824</v>
      </c>
      <c r="O89" s="11">
        <v>3430.92</v>
      </c>
      <c r="P89" s="11">
        <f>+L89+M89+N89+O89</f>
        <v>9777.39</v>
      </c>
      <c r="Q89" s="12">
        <f>+K89-P89</f>
        <v>50222.61</v>
      </c>
    </row>
    <row r="90" spans="1:17" s="13" customFormat="1" ht="45" customHeight="1" x14ac:dyDescent="0.25">
      <c r="A90" s="6">
        <v>83</v>
      </c>
      <c r="B90" s="7" t="s">
        <v>188</v>
      </c>
      <c r="C90" s="7" t="s">
        <v>146</v>
      </c>
      <c r="D90" s="8" t="s">
        <v>201</v>
      </c>
      <c r="E90" s="9" t="s">
        <v>21</v>
      </c>
      <c r="F90" s="9" t="s">
        <v>32</v>
      </c>
      <c r="G90" s="10">
        <v>45689</v>
      </c>
      <c r="H90" s="10">
        <v>45870</v>
      </c>
      <c r="I90" s="11">
        <v>60000</v>
      </c>
      <c r="J90" s="11"/>
      <c r="K90" s="12">
        <v>60000</v>
      </c>
      <c r="L90" s="11">
        <v>1722</v>
      </c>
      <c r="M90" s="11">
        <v>3486.65</v>
      </c>
      <c r="N90" s="11">
        <v>1824</v>
      </c>
      <c r="O90" s="11">
        <v>0</v>
      </c>
      <c r="P90" s="11">
        <v>7032.65</v>
      </c>
      <c r="Q90" s="12">
        <v>52967.35</v>
      </c>
    </row>
    <row r="91" spans="1:17" s="13" customFormat="1" ht="45" customHeight="1" x14ac:dyDescent="0.25">
      <c r="A91" s="6">
        <v>84</v>
      </c>
      <c r="B91" s="7" t="s">
        <v>210</v>
      </c>
      <c r="C91" s="7" t="s">
        <v>146</v>
      </c>
      <c r="D91" s="8" t="s">
        <v>52</v>
      </c>
      <c r="E91" s="9" t="s">
        <v>21</v>
      </c>
      <c r="F91" s="9" t="s">
        <v>32</v>
      </c>
      <c r="G91" s="10">
        <v>45717</v>
      </c>
      <c r="H91" s="10">
        <v>45901</v>
      </c>
      <c r="I91" s="11">
        <v>30000</v>
      </c>
      <c r="J91" s="11"/>
      <c r="K91" s="12">
        <v>30000</v>
      </c>
      <c r="L91" s="11">
        <v>861</v>
      </c>
      <c r="M91" s="11">
        <v>0</v>
      </c>
      <c r="N91" s="11">
        <v>912</v>
      </c>
      <c r="O91" s="11">
        <v>0</v>
      </c>
      <c r="P91" s="11">
        <v>1773</v>
      </c>
      <c r="Q91" s="12">
        <v>28227</v>
      </c>
    </row>
    <row r="92" spans="1:17" s="13" customFormat="1" ht="45" customHeight="1" x14ac:dyDescent="0.25">
      <c r="A92" s="6">
        <v>85</v>
      </c>
      <c r="B92" s="7" t="s">
        <v>148</v>
      </c>
      <c r="C92" s="7" t="s">
        <v>146</v>
      </c>
      <c r="D92" s="8" t="s">
        <v>147</v>
      </c>
      <c r="E92" s="9" t="s">
        <v>21</v>
      </c>
      <c r="F92" s="9" t="s">
        <v>32</v>
      </c>
      <c r="G92" s="10">
        <v>45566</v>
      </c>
      <c r="H92" s="10">
        <v>45748</v>
      </c>
      <c r="I92" s="11">
        <v>50000</v>
      </c>
      <c r="J92" s="11">
        <v>0</v>
      </c>
      <c r="K92" s="12">
        <v>50000</v>
      </c>
      <c r="L92" s="11">
        <v>1435</v>
      </c>
      <c r="M92" s="11">
        <v>1854</v>
      </c>
      <c r="N92" s="11">
        <v>1520</v>
      </c>
      <c r="O92" s="11">
        <v>0</v>
      </c>
      <c r="P92" s="11">
        <f>+L92+M92+N92+O92</f>
        <v>4809</v>
      </c>
      <c r="Q92" s="12">
        <f>+K92-P92</f>
        <v>45191</v>
      </c>
    </row>
    <row r="93" spans="1:17" s="13" customFormat="1" ht="45" customHeight="1" x14ac:dyDescent="0.25">
      <c r="A93" s="6">
        <v>86</v>
      </c>
      <c r="B93" s="7" t="s">
        <v>149</v>
      </c>
      <c r="C93" s="7" t="s">
        <v>146</v>
      </c>
      <c r="D93" s="8" t="s">
        <v>20</v>
      </c>
      <c r="E93" s="9" t="s">
        <v>21</v>
      </c>
      <c r="F93" s="9" t="s">
        <v>32</v>
      </c>
      <c r="G93" s="10">
        <v>45717</v>
      </c>
      <c r="H93" s="10">
        <v>45748</v>
      </c>
      <c r="I93" s="11">
        <v>90000</v>
      </c>
      <c r="J93" s="11">
        <v>0</v>
      </c>
      <c r="K93" s="12">
        <v>90000</v>
      </c>
      <c r="L93" s="11">
        <v>0</v>
      </c>
      <c r="M93" s="11">
        <v>11082.94</v>
      </c>
      <c r="N93" s="11">
        <v>0</v>
      </c>
      <c r="O93" s="11">
        <v>0</v>
      </c>
      <c r="P93" s="11">
        <f>+L93+M93+N93+O93</f>
        <v>11082.94</v>
      </c>
      <c r="Q93" s="12">
        <f>+K93-P93</f>
        <v>78917.06</v>
      </c>
    </row>
    <row r="94" spans="1:17" s="13" customFormat="1" ht="45" customHeight="1" x14ac:dyDescent="0.25">
      <c r="A94" s="6">
        <v>87</v>
      </c>
      <c r="B94" s="7" t="s">
        <v>150</v>
      </c>
      <c r="C94" s="7" t="s">
        <v>151</v>
      </c>
      <c r="D94" s="8" t="s">
        <v>20</v>
      </c>
      <c r="E94" s="9" t="s">
        <v>21</v>
      </c>
      <c r="F94" s="9" t="s">
        <v>22</v>
      </c>
      <c r="G94" s="10">
        <v>45586</v>
      </c>
      <c r="H94" s="10">
        <v>45737</v>
      </c>
      <c r="I94" s="11">
        <v>125000</v>
      </c>
      <c r="J94" s="11"/>
      <c r="K94" s="12">
        <v>125000</v>
      </c>
      <c r="L94" s="11">
        <v>3587.5</v>
      </c>
      <c r="M94" s="11">
        <v>17986.060000000001</v>
      </c>
      <c r="N94" s="11">
        <v>3800</v>
      </c>
      <c r="O94" s="11">
        <v>0</v>
      </c>
      <c r="P94" s="11">
        <f>+L94+M94+N94+O94</f>
        <v>25373.56</v>
      </c>
      <c r="Q94" s="12">
        <f>+K94-P94</f>
        <v>99626.44</v>
      </c>
    </row>
    <row r="95" spans="1:17" s="13" customFormat="1" ht="45" customHeight="1" x14ac:dyDescent="0.25">
      <c r="A95" s="6">
        <v>88</v>
      </c>
      <c r="B95" s="7" t="s">
        <v>215</v>
      </c>
      <c r="C95" s="7" t="s">
        <v>217</v>
      </c>
      <c r="D95" s="8" t="s">
        <v>216</v>
      </c>
      <c r="E95" s="9" t="s">
        <v>21</v>
      </c>
      <c r="F95" s="9" t="s">
        <v>32</v>
      </c>
      <c r="G95" s="10">
        <v>45717</v>
      </c>
      <c r="H95" s="10">
        <v>45901</v>
      </c>
      <c r="I95" s="11">
        <v>60000</v>
      </c>
      <c r="J95" s="11"/>
      <c r="K95" s="12">
        <v>60000</v>
      </c>
      <c r="L95" s="11">
        <v>1722</v>
      </c>
      <c r="M95" s="11">
        <v>3486.65</v>
      </c>
      <c r="N95" s="11">
        <v>1824</v>
      </c>
      <c r="O95" s="11">
        <v>0</v>
      </c>
      <c r="P95" s="11">
        <v>7032.65</v>
      </c>
      <c r="Q95" s="12">
        <v>52967.35</v>
      </c>
    </row>
    <row r="96" spans="1:17" s="13" customFormat="1" ht="45" customHeight="1" x14ac:dyDescent="0.25">
      <c r="A96" s="6">
        <v>89</v>
      </c>
      <c r="B96" s="7" t="s">
        <v>211</v>
      </c>
      <c r="C96" s="7" t="s">
        <v>152</v>
      </c>
      <c r="D96" s="8" t="s">
        <v>212</v>
      </c>
      <c r="E96" s="9" t="s">
        <v>21</v>
      </c>
      <c r="F96" s="9" t="s">
        <v>32</v>
      </c>
      <c r="G96" s="10">
        <v>45717</v>
      </c>
      <c r="H96" s="10">
        <v>45901</v>
      </c>
      <c r="I96" s="11">
        <v>85000</v>
      </c>
      <c r="J96" s="11"/>
      <c r="K96" s="12">
        <v>85000</v>
      </c>
      <c r="L96" s="11">
        <v>2439.5</v>
      </c>
      <c r="M96" s="11">
        <v>8577.06</v>
      </c>
      <c r="N96" s="11">
        <v>2584</v>
      </c>
      <c r="O96" s="11">
        <v>0</v>
      </c>
      <c r="P96" s="11">
        <v>13600.56</v>
      </c>
      <c r="Q96" s="12">
        <v>71399.44</v>
      </c>
    </row>
    <row r="97" spans="1:17" s="13" customFormat="1" ht="45" customHeight="1" x14ac:dyDescent="0.25">
      <c r="A97" s="6">
        <v>90</v>
      </c>
      <c r="B97" s="7" t="s">
        <v>154</v>
      </c>
      <c r="C97" s="7" t="s">
        <v>152</v>
      </c>
      <c r="D97" s="8" t="s">
        <v>153</v>
      </c>
      <c r="E97" s="9" t="s">
        <v>21</v>
      </c>
      <c r="F97" s="9" t="s">
        <v>32</v>
      </c>
      <c r="G97" s="10">
        <v>45597</v>
      </c>
      <c r="H97" s="10">
        <v>45778</v>
      </c>
      <c r="I97" s="11">
        <v>40000</v>
      </c>
      <c r="J97" s="11"/>
      <c r="K97" s="12">
        <v>40000</v>
      </c>
      <c r="L97" s="11">
        <v>1148</v>
      </c>
      <c r="M97" s="11">
        <v>442.65</v>
      </c>
      <c r="N97" s="11">
        <v>1216</v>
      </c>
      <c r="O97" s="11">
        <v>0</v>
      </c>
      <c r="P97" s="11">
        <v>2806.65</v>
      </c>
      <c r="Q97" s="12">
        <v>37193.35</v>
      </c>
    </row>
    <row r="98" spans="1:17" s="13" customFormat="1" ht="45" customHeight="1" x14ac:dyDescent="0.25">
      <c r="A98" s="6">
        <v>91</v>
      </c>
      <c r="B98" s="7" t="s">
        <v>199</v>
      </c>
      <c r="C98" s="7" t="s">
        <v>152</v>
      </c>
      <c r="D98" s="8" t="s">
        <v>200</v>
      </c>
      <c r="E98" s="9" t="s">
        <v>21</v>
      </c>
      <c r="F98" s="9" t="s">
        <v>32</v>
      </c>
      <c r="G98" s="10">
        <v>45689</v>
      </c>
      <c r="H98" s="10">
        <v>45870</v>
      </c>
      <c r="I98" s="11">
        <v>70000</v>
      </c>
      <c r="J98" s="11"/>
      <c r="K98" s="12">
        <v>70000</v>
      </c>
      <c r="L98" s="11">
        <v>2009</v>
      </c>
      <c r="M98" s="11">
        <v>5368.45</v>
      </c>
      <c r="N98" s="11">
        <v>2128</v>
      </c>
      <c r="O98" s="11"/>
      <c r="P98" s="11">
        <v>9505.4500000000007</v>
      </c>
      <c r="Q98" s="12">
        <v>60494.55</v>
      </c>
    </row>
    <row r="99" spans="1:17" s="13" customFormat="1" ht="45" customHeight="1" x14ac:dyDescent="0.25">
      <c r="A99" s="6">
        <v>92</v>
      </c>
      <c r="B99" s="7" t="s">
        <v>155</v>
      </c>
      <c r="C99" s="7" t="s">
        <v>156</v>
      </c>
      <c r="D99" s="8" t="s">
        <v>84</v>
      </c>
      <c r="E99" s="9" t="s">
        <v>21</v>
      </c>
      <c r="F99" s="9" t="s">
        <v>22</v>
      </c>
      <c r="G99" s="10">
        <v>45597</v>
      </c>
      <c r="H99" s="10">
        <v>45778</v>
      </c>
      <c r="I99" s="11">
        <v>26250</v>
      </c>
      <c r="J99" s="11"/>
      <c r="K99" s="12">
        <v>26250</v>
      </c>
      <c r="L99" s="11">
        <v>753.38</v>
      </c>
      <c r="M99" s="11">
        <v>0</v>
      </c>
      <c r="N99" s="11">
        <v>798</v>
      </c>
      <c r="O99" s="11">
        <v>0</v>
      </c>
      <c r="P99" s="11">
        <v>1551.38</v>
      </c>
      <c r="Q99" s="12">
        <v>24698.62</v>
      </c>
    </row>
    <row r="100" spans="1:17" s="13" customFormat="1" ht="45" customHeight="1" x14ac:dyDescent="0.25">
      <c r="A100" s="6">
        <v>93</v>
      </c>
      <c r="B100" s="7" t="s">
        <v>157</v>
      </c>
      <c r="C100" s="7" t="s">
        <v>158</v>
      </c>
      <c r="D100" s="8" t="s">
        <v>159</v>
      </c>
      <c r="E100" s="9" t="s">
        <v>21</v>
      </c>
      <c r="F100" s="9" t="s">
        <v>22</v>
      </c>
      <c r="G100" s="10">
        <v>45597</v>
      </c>
      <c r="H100" s="10">
        <v>45778</v>
      </c>
      <c r="I100" s="11">
        <v>30000</v>
      </c>
      <c r="J100" s="11"/>
      <c r="K100" s="12">
        <v>30000</v>
      </c>
      <c r="L100" s="11">
        <v>861</v>
      </c>
      <c r="M100" s="11">
        <v>0</v>
      </c>
      <c r="N100" s="11">
        <v>912</v>
      </c>
      <c r="O100" s="11">
        <v>0</v>
      </c>
      <c r="P100" s="11">
        <v>1773</v>
      </c>
      <c r="Q100" s="12">
        <v>28227</v>
      </c>
    </row>
    <row r="101" spans="1:17" s="13" customFormat="1" ht="45" customHeight="1" x14ac:dyDescent="0.25">
      <c r="A101" s="6">
        <v>94</v>
      </c>
      <c r="B101" s="7" t="s">
        <v>213</v>
      </c>
      <c r="C101" s="7" t="s">
        <v>158</v>
      </c>
      <c r="D101" s="8" t="s">
        <v>70</v>
      </c>
      <c r="E101" s="9" t="s">
        <v>21</v>
      </c>
      <c r="F101" s="9" t="s">
        <v>22</v>
      </c>
      <c r="G101" s="10">
        <v>45717</v>
      </c>
      <c r="H101" s="10">
        <v>45901</v>
      </c>
      <c r="I101" s="11">
        <v>25000</v>
      </c>
      <c r="J101" s="11">
        <v>0</v>
      </c>
      <c r="K101" s="12">
        <v>25000</v>
      </c>
      <c r="L101" s="11">
        <v>717.5</v>
      </c>
      <c r="M101" s="11">
        <v>0</v>
      </c>
      <c r="N101" s="11">
        <v>760</v>
      </c>
      <c r="O101" s="11">
        <v>0</v>
      </c>
      <c r="P101" s="11">
        <v>1477.5</v>
      </c>
      <c r="Q101" s="12">
        <v>23522.5</v>
      </c>
    </row>
    <row r="102" spans="1:17" s="13" customFormat="1" ht="45" customHeight="1" x14ac:dyDescent="0.25">
      <c r="A102" s="6">
        <v>95</v>
      </c>
      <c r="B102" s="7" t="s">
        <v>160</v>
      </c>
      <c r="C102" s="7" t="s">
        <v>158</v>
      </c>
      <c r="D102" s="8" t="s">
        <v>56</v>
      </c>
      <c r="E102" s="9" t="s">
        <v>21</v>
      </c>
      <c r="F102" s="9" t="s">
        <v>22</v>
      </c>
      <c r="G102" s="10">
        <v>45597</v>
      </c>
      <c r="H102" s="10">
        <v>45778</v>
      </c>
      <c r="I102" s="11">
        <v>30000</v>
      </c>
      <c r="J102" s="11"/>
      <c r="K102" s="12">
        <v>30000</v>
      </c>
      <c r="L102" s="11">
        <v>861</v>
      </c>
      <c r="M102" s="11">
        <v>0</v>
      </c>
      <c r="N102" s="11">
        <v>912</v>
      </c>
      <c r="O102" s="11">
        <v>0</v>
      </c>
      <c r="P102" s="11">
        <v>1773</v>
      </c>
      <c r="Q102" s="12">
        <v>28227</v>
      </c>
    </row>
    <row r="103" spans="1:17" s="13" customFormat="1" ht="45" customHeight="1" x14ac:dyDescent="0.25">
      <c r="A103" s="6">
        <v>96</v>
      </c>
      <c r="B103" s="7" t="s">
        <v>194</v>
      </c>
      <c r="C103" s="7" t="s">
        <v>158</v>
      </c>
      <c r="D103" s="8" t="s">
        <v>56</v>
      </c>
      <c r="E103" s="9" t="s">
        <v>21</v>
      </c>
      <c r="F103" s="9" t="s">
        <v>22</v>
      </c>
      <c r="G103" s="10">
        <v>45689</v>
      </c>
      <c r="H103" s="10">
        <v>45870</v>
      </c>
      <c r="I103" s="11">
        <v>25000</v>
      </c>
      <c r="J103" s="11">
        <v>0</v>
      </c>
      <c r="K103" s="12">
        <v>25000</v>
      </c>
      <c r="L103" s="11">
        <v>717.5</v>
      </c>
      <c r="M103" s="11">
        <v>0</v>
      </c>
      <c r="N103" s="11">
        <v>760</v>
      </c>
      <c r="O103" s="11">
        <v>0</v>
      </c>
      <c r="P103" s="11">
        <v>1477.5</v>
      </c>
      <c r="Q103" s="12">
        <v>23522.5</v>
      </c>
    </row>
    <row r="104" spans="1:17" s="13" customFormat="1" ht="45" customHeight="1" x14ac:dyDescent="0.25">
      <c r="A104" s="6">
        <v>97</v>
      </c>
      <c r="B104" s="7" t="s">
        <v>161</v>
      </c>
      <c r="C104" s="7" t="s">
        <v>158</v>
      </c>
      <c r="D104" s="8" t="s">
        <v>59</v>
      </c>
      <c r="E104" s="9" t="s">
        <v>21</v>
      </c>
      <c r="F104" s="9" t="s">
        <v>22</v>
      </c>
      <c r="G104" s="10">
        <v>45597</v>
      </c>
      <c r="H104" s="10">
        <v>45778</v>
      </c>
      <c r="I104" s="11">
        <v>25000</v>
      </c>
      <c r="J104" s="11">
        <v>0</v>
      </c>
      <c r="K104" s="12">
        <v>25000</v>
      </c>
      <c r="L104" s="11">
        <v>717.5</v>
      </c>
      <c r="M104" s="11">
        <v>0</v>
      </c>
      <c r="N104" s="11">
        <v>760</v>
      </c>
      <c r="O104" s="11">
        <v>0</v>
      </c>
      <c r="P104" s="11">
        <v>1477.5</v>
      </c>
      <c r="Q104" s="12">
        <v>23522.5</v>
      </c>
    </row>
    <row r="105" spans="1:17" s="13" customFormat="1" ht="45" customHeight="1" x14ac:dyDescent="0.25">
      <c r="A105" s="6">
        <v>98</v>
      </c>
      <c r="B105" s="7" t="s">
        <v>162</v>
      </c>
      <c r="C105" s="7" t="s">
        <v>158</v>
      </c>
      <c r="D105" s="8" t="s">
        <v>35</v>
      </c>
      <c r="E105" s="9" t="s">
        <v>21</v>
      </c>
      <c r="F105" s="9" t="s">
        <v>22</v>
      </c>
      <c r="G105" s="10">
        <v>45597</v>
      </c>
      <c r="H105" s="10">
        <v>45778</v>
      </c>
      <c r="I105" s="11">
        <v>20000</v>
      </c>
      <c r="J105" s="11"/>
      <c r="K105" s="12">
        <v>20000</v>
      </c>
      <c r="L105" s="11">
        <v>574</v>
      </c>
      <c r="M105" s="11">
        <v>0</v>
      </c>
      <c r="N105" s="11">
        <v>608</v>
      </c>
      <c r="O105" s="11">
        <v>0</v>
      </c>
      <c r="P105" s="11">
        <v>1182</v>
      </c>
      <c r="Q105" s="12">
        <v>18818</v>
      </c>
    </row>
    <row r="106" spans="1:17" s="13" customFormat="1" ht="45" customHeight="1" x14ac:dyDescent="0.25">
      <c r="A106" s="6">
        <v>99</v>
      </c>
      <c r="B106" s="7" t="s">
        <v>163</v>
      </c>
      <c r="C106" s="7" t="s">
        <v>158</v>
      </c>
      <c r="D106" s="8" t="s">
        <v>164</v>
      </c>
      <c r="E106" s="9" t="s">
        <v>21</v>
      </c>
      <c r="F106" s="9" t="s">
        <v>22</v>
      </c>
      <c r="G106" s="10">
        <v>45597</v>
      </c>
      <c r="H106" s="10">
        <v>45778</v>
      </c>
      <c r="I106" s="11">
        <v>25000</v>
      </c>
      <c r="J106" s="11">
        <v>0</v>
      </c>
      <c r="K106" s="12">
        <v>25000</v>
      </c>
      <c r="L106" s="11">
        <v>717.5</v>
      </c>
      <c r="M106" s="11">
        <v>0</v>
      </c>
      <c r="N106" s="11">
        <v>760</v>
      </c>
      <c r="O106" s="11">
        <v>0</v>
      </c>
      <c r="P106" s="11">
        <v>1477.5</v>
      </c>
      <c r="Q106" s="12">
        <v>23522.5</v>
      </c>
    </row>
    <row r="107" spans="1:17" s="13" customFormat="1" ht="45" customHeight="1" x14ac:dyDescent="0.25">
      <c r="A107" s="6">
        <v>100</v>
      </c>
      <c r="B107" s="7" t="s">
        <v>165</v>
      </c>
      <c r="C107" s="7" t="s">
        <v>158</v>
      </c>
      <c r="D107" s="8" t="s">
        <v>164</v>
      </c>
      <c r="E107" s="9" t="s">
        <v>21</v>
      </c>
      <c r="F107" s="9" t="s">
        <v>32</v>
      </c>
      <c r="G107" s="10">
        <v>45597</v>
      </c>
      <c r="H107" s="10">
        <v>45778</v>
      </c>
      <c r="I107" s="11">
        <v>25000</v>
      </c>
      <c r="J107" s="11">
        <v>0</v>
      </c>
      <c r="K107" s="12">
        <v>25000</v>
      </c>
      <c r="L107" s="11">
        <v>717.5</v>
      </c>
      <c r="M107" s="11">
        <v>0</v>
      </c>
      <c r="N107" s="11">
        <v>760</v>
      </c>
      <c r="O107" s="11">
        <v>0</v>
      </c>
      <c r="P107" s="11">
        <v>1477.5</v>
      </c>
      <c r="Q107" s="12">
        <v>23522.5</v>
      </c>
    </row>
    <row r="108" spans="1:17" s="13" customFormat="1" ht="45" customHeight="1" x14ac:dyDescent="0.25">
      <c r="A108" s="6">
        <v>101</v>
      </c>
      <c r="B108" s="7" t="s">
        <v>166</v>
      </c>
      <c r="C108" s="7" t="s">
        <v>158</v>
      </c>
      <c r="D108" s="8" t="s">
        <v>78</v>
      </c>
      <c r="E108" s="9" t="s">
        <v>21</v>
      </c>
      <c r="F108" s="9" t="s">
        <v>22</v>
      </c>
      <c r="G108" s="10">
        <v>45627</v>
      </c>
      <c r="H108" s="10">
        <v>45809</v>
      </c>
      <c r="I108" s="11">
        <v>40000</v>
      </c>
      <c r="J108" s="11"/>
      <c r="K108" s="12">
        <v>40000</v>
      </c>
      <c r="L108" s="11">
        <v>1148</v>
      </c>
      <c r="M108" s="11">
        <v>442.65</v>
      </c>
      <c r="N108" s="11">
        <v>1216</v>
      </c>
      <c r="O108" s="11"/>
      <c r="P108" s="11">
        <f>L108+M108+N108</f>
        <v>2806.65</v>
      </c>
      <c r="Q108" s="12">
        <f>K108-P108</f>
        <v>37193.35</v>
      </c>
    </row>
    <row r="109" spans="1:17" s="13" customFormat="1" ht="45" customHeight="1" x14ac:dyDescent="0.25">
      <c r="A109" s="6">
        <v>102</v>
      </c>
      <c r="B109" s="7" t="s">
        <v>183</v>
      </c>
      <c r="C109" s="7" t="s">
        <v>158</v>
      </c>
      <c r="D109" s="8" t="s">
        <v>184</v>
      </c>
      <c r="E109" s="9" t="s">
        <v>21</v>
      </c>
      <c r="F109" s="9" t="s">
        <v>22</v>
      </c>
      <c r="G109" s="10">
        <v>45659</v>
      </c>
      <c r="H109" s="10">
        <v>45839</v>
      </c>
      <c r="I109" s="11">
        <v>20000</v>
      </c>
      <c r="J109" s="11"/>
      <c r="K109" s="11">
        <v>20000</v>
      </c>
      <c r="L109" s="11">
        <v>574</v>
      </c>
      <c r="M109" s="11">
        <v>0</v>
      </c>
      <c r="N109" s="11">
        <v>608</v>
      </c>
      <c r="O109" s="11">
        <v>0</v>
      </c>
      <c r="P109" s="11">
        <v>1182</v>
      </c>
      <c r="Q109" s="12">
        <v>18818</v>
      </c>
    </row>
    <row r="110" spans="1:17" s="13" customFormat="1" ht="45" customHeight="1" x14ac:dyDescent="0.25">
      <c r="A110" s="6">
        <v>103</v>
      </c>
      <c r="B110" s="7" t="s">
        <v>185</v>
      </c>
      <c r="C110" s="7" t="s">
        <v>158</v>
      </c>
      <c r="D110" s="8" t="s">
        <v>133</v>
      </c>
      <c r="E110" s="9" t="s">
        <v>21</v>
      </c>
      <c r="F110" s="9" t="s">
        <v>22</v>
      </c>
      <c r="G110" s="10">
        <v>45659</v>
      </c>
      <c r="H110" s="10">
        <v>45839</v>
      </c>
      <c r="I110" s="11">
        <v>20000</v>
      </c>
      <c r="J110" s="11"/>
      <c r="K110" s="11">
        <v>20000</v>
      </c>
      <c r="L110" s="11">
        <v>574</v>
      </c>
      <c r="M110" s="11">
        <v>0</v>
      </c>
      <c r="N110" s="11">
        <v>608</v>
      </c>
      <c r="O110" s="11">
        <v>0</v>
      </c>
      <c r="P110" s="11">
        <v>1182</v>
      </c>
      <c r="Q110" s="12">
        <v>18818</v>
      </c>
    </row>
    <row r="111" spans="1:17" s="13" customFormat="1" ht="45" customHeight="1" x14ac:dyDescent="0.25">
      <c r="A111" s="6">
        <v>104</v>
      </c>
      <c r="B111" s="7" t="s">
        <v>167</v>
      </c>
      <c r="C111" s="7" t="s">
        <v>158</v>
      </c>
      <c r="D111" s="8" t="s">
        <v>184</v>
      </c>
      <c r="E111" s="9" t="s">
        <v>21</v>
      </c>
      <c r="F111" s="9" t="s">
        <v>22</v>
      </c>
      <c r="G111" s="10">
        <v>45717</v>
      </c>
      <c r="H111" s="10">
        <v>45901</v>
      </c>
      <c r="I111" s="11">
        <v>26250</v>
      </c>
      <c r="J111" s="11">
        <v>0</v>
      </c>
      <c r="K111" s="12">
        <v>26250</v>
      </c>
      <c r="L111" s="11">
        <v>753.38</v>
      </c>
      <c r="M111" s="11">
        <v>0</v>
      </c>
      <c r="N111" s="11">
        <v>798</v>
      </c>
      <c r="O111" s="11">
        <v>0</v>
      </c>
      <c r="P111" s="11">
        <f>+L111+M111+N111+O111</f>
        <v>1551.38</v>
      </c>
      <c r="Q111" s="12">
        <f>+K111-P111</f>
        <v>24698.62</v>
      </c>
    </row>
    <row r="112" spans="1:17" s="14" customFormat="1" ht="45" customHeight="1" x14ac:dyDescent="0.25">
      <c r="A112" s="53" t="s">
        <v>214</v>
      </c>
      <c r="B112" s="54"/>
      <c r="C112" s="54"/>
      <c r="D112" s="54"/>
      <c r="E112" s="54"/>
      <c r="F112" s="54"/>
      <c r="G112" s="54"/>
      <c r="H112" s="55"/>
      <c r="I112" s="36">
        <f t="shared" ref="I112:Q112" si="6">SUM(I8:I111)</f>
        <v>4384669.8100000005</v>
      </c>
      <c r="J112" s="36">
        <f t="shared" si="6"/>
        <v>0</v>
      </c>
      <c r="K112" s="36">
        <f t="shared" si="6"/>
        <v>4359169.8100000005</v>
      </c>
      <c r="L112" s="36">
        <f t="shared" si="6"/>
        <v>122669.72000000002</v>
      </c>
      <c r="M112" s="36">
        <f t="shared" si="6"/>
        <v>183979.75999999992</v>
      </c>
      <c r="N112" s="36">
        <f t="shared" si="6"/>
        <v>129782.76</v>
      </c>
      <c r="O112" s="36">
        <f t="shared" si="6"/>
        <v>8577.2999999999993</v>
      </c>
      <c r="P112" s="36">
        <f>SUM(P8:P111)</f>
        <v>444865.04000000021</v>
      </c>
      <c r="Q112" s="36">
        <f t="shared" si="6"/>
        <v>3914304.7700000019</v>
      </c>
    </row>
    <row r="113" spans="1:17" s="14" customFormat="1" x14ac:dyDescent="0.25">
      <c r="A113" s="2"/>
      <c r="C113" s="40"/>
      <c r="D113" s="41"/>
      <c r="E113" s="2"/>
      <c r="H113" s="42"/>
      <c r="P113" s="39"/>
      <c r="Q113" s="39"/>
    </row>
    <row r="114" spans="1:17" s="14" customFormat="1" x14ac:dyDescent="0.25">
      <c r="A114" s="2"/>
      <c r="C114" s="40"/>
      <c r="D114" s="41"/>
      <c r="E114" s="2"/>
      <c r="H114" s="42"/>
      <c r="P114" s="39"/>
      <c r="Q114" s="39"/>
    </row>
    <row r="115" spans="1:17" s="14" customFormat="1" x14ac:dyDescent="0.25">
      <c r="A115" s="2"/>
      <c r="C115" s="40"/>
      <c r="D115" s="41"/>
      <c r="E115" s="2"/>
      <c r="H115" s="42"/>
      <c r="P115" s="39"/>
      <c r="Q115" s="39"/>
    </row>
    <row r="116" spans="1:17" s="14" customFormat="1" x14ac:dyDescent="0.25">
      <c r="A116" s="2"/>
      <c r="C116" s="40"/>
      <c r="D116" s="41"/>
      <c r="E116" s="2"/>
      <c r="H116" s="42"/>
      <c r="P116" s="39"/>
      <c r="Q116" s="39"/>
    </row>
    <row r="117" spans="1:17" s="14" customFormat="1" x14ac:dyDescent="0.25">
      <c r="A117" s="2"/>
      <c r="C117" s="40"/>
      <c r="D117" s="41"/>
      <c r="E117" s="2"/>
      <c r="H117" s="42"/>
      <c r="P117" s="39"/>
      <c r="Q117" s="39"/>
    </row>
    <row r="118" spans="1:17" s="14" customFormat="1" x14ac:dyDescent="0.25">
      <c r="A118" s="2"/>
      <c r="C118" s="40"/>
      <c r="D118" s="41"/>
      <c r="E118" s="2"/>
      <c r="H118" s="42"/>
      <c r="P118" s="39"/>
      <c r="Q118" s="39"/>
    </row>
    <row r="119" spans="1:17" s="14" customFormat="1" x14ac:dyDescent="0.25">
      <c r="A119" s="2"/>
      <c r="C119" s="40"/>
      <c r="D119" s="41"/>
      <c r="E119" s="2"/>
      <c r="H119" s="42"/>
      <c r="P119" s="39"/>
      <c r="Q119" s="39"/>
    </row>
    <row r="120" spans="1:17" s="14" customFormat="1" x14ac:dyDescent="0.25">
      <c r="A120" s="2"/>
      <c r="C120" s="40"/>
      <c r="D120" s="41"/>
      <c r="E120" s="2"/>
      <c r="H120" s="42"/>
      <c r="P120" s="39"/>
      <c r="Q120" s="39"/>
    </row>
    <row r="121" spans="1:17" s="14" customFormat="1" x14ac:dyDescent="0.25">
      <c r="A121" s="2"/>
      <c r="C121" s="40"/>
      <c r="D121" s="41"/>
      <c r="E121" s="2"/>
      <c r="H121" s="42"/>
      <c r="P121" s="39"/>
      <c r="Q121" s="39"/>
    </row>
    <row r="122" spans="1:17" s="14" customFormat="1" x14ac:dyDescent="0.25">
      <c r="A122" s="2"/>
      <c r="B122" s="43"/>
      <c r="C122" s="44"/>
      <c r="E122" s="2"/>
      <c r="G122" s="45"/>
    </row>
    <row r="123" spans="1:17" s="45" customFormat="1" ht="34.5" customHeight="1" x14ac:dyDescent="0.25">
      <c r="A123" s="46"/>
      <c r="E123" s="47"/>
      <c r="F123" s="18"/>
      <c r="I123" s="18"/>
      <c r="J123" s="18"/>
      <c r="K123" s="18"/>
      <c r="L123" s="18"/>
      <c r="M123" s="18"/>
      <c r="N123" s="18"/>
      <c r="O123" s="18"/>
      <c r="P123" s="48"/>
    </row>
    <row r="124" spans="1:17" s="45" customFormat="1" ht="34.5" customHeight="1" x14ac:dyDescent="0.25">
      <c r="A124" s="46"/>
      <c r="C124" s="44"/>
      <c r="E124" s="47"/>
      <c r="F124" s="18"/>
      <c r="I124" s="18"/>
      <c r="J124" s="18"/>
      <c r="K124" s="18"/>
      <c r="L124" s="18"/>
      <c r="M124" s="18"/>
      <c r="N124" s="18"/>
      <c r="O124" s="18"/>
      <c r="P124" s="48"/>
    </row>
    <row r="125" spans="1:17" s="45" customFormat="1" ht="34.5" customHeight="1" x14ac:dyDescent="0.25">
      <c r="A125" s="46"/>
      <c r="C125" s="44"/>
      <c r="E125" s="47"/>
      <c r="F125" s="18"/>
      <c r="I125" s="18"/>
      <c r="J125" s="18"/>
      <c r="K125" s="18"/>
      <c r="L125" s="18"/>
      <c r="M125" s="18"/>
      <c r="N125" s="18"/>
      <c r="O125" s="18"/>
      <c r="P125" s="48"/>
    </row>
    <row r="126" spans="1:17" s="45" customFormat="1" ht="34.5" customHeight="1" x14ac:dyDescent="0.25">
      <c r="A126" s="46"/>
      <c r="C126" s="44"/>
      <c r="E126" s="47"/>
      <c r="F126" s="18"/>
      <c r="I126" s="18"/>
      <c r="J126" s="18"/>
      <c r="K126" s="18"/>
      <c r="L126" s="18"/>
      <c r="M126" s="18"/>
      <c r="N126" s="18"/>
      <c r="O126" s="18"/>
      <c r="P126" s="48"/>
    </row>
    <row r="127" spans="1:17" s="45" customFormat="1" ht="34.5" customHeight="1" x14ac:dyDescent="0.25">
      <c r="A127" s="46"/>
      <c r="C127" s="44"/>
      <c r="E127" s="47"/>
      <c r="F127" s="18"/>
      <c r="I127" s="18"/>
      <c r="J127" s="18"/>
      <c r="K127" s="18"/>
      <c r="L127" s="18"/>
      <c r="M127" s="18"/>
      <c r="N127" s="18"/>
      <c r="O127" s="18"/>
      <c r="P127" s="48"/>
    </row>
    <row r="128" spans="1:17" s="45" customFormat="1" ht="34.5" customHeight="1" x14ac:dyDescent="0.25">
      <c r="A128" s="46"/>
      <c r="B128" s="23" t="s">
        <v>168</v>
      </c>
      <c r="C128" s="20"/>
      <c r="D128" s="20"/>
      <c r="E128" s="21"/>
      <c r="F128" s="23" t="s">
        <v>169</v>
      </c>
      <c r="G128" s="20"/>
      <c r="H128" s="20"/>
      <c r="I128" s="20"/>
      <c r="J128" s="20"/>
      <c r="K128" s="20"/>
      <c r="L128" s="20"/>
      <c r="M128" s="23" t="s">
        <v>170</v>
      </c>
      <c r="N128" s="20"/>
      <c r="O128" s="20"/>
      <c r="P128" s="49"/>
      <c r="Q128" s="20"/>
    </row>
    <row r="129" spans="1:17" s="45" customFormat="1" ht="42" customHeight="1" x14ac:dyDescent="0.25">
      <c r="A129" s="46"/>
      <c r="B129" s="20" t="s">
        <v>171</v>
      </c>
      <c r="C129" s="23"/>
      <c r="D129" s="23"/>
      <c r="E129" s="25"/>
      <c r="F129" s="20" t="s">
        <v>172</v>
      </c>
      <c r="G129" s="20"/>
      <c r="H129" s="20"/>
      <c r="I129" s="20"/>
      <c r="J129" s="20"/>
      <c r="K129" s="23"/>
      <c r="L129" s="23"/>
      <c r="M129" s="20" t="s">
        <v>173</v>
      </c>
      <c r="N129" s="23"/>
      <c r="O129" s="23"/>
      <c r="P129" s="49"/>
      <c r="Q129" s="20"/>
    </row>
    <row r="130" spans="1:17" s="45" customFormat="1" ht="33" customHeight="1" x14ac:dyDescent="0.25">
      <c r="A130" s="46"/>
      <c r="B130" s="23" t="s">
        <v>174</v>
      </c>
      <c r="C130" s="28"/>
      <c r="D130" s="28"/>
      <c r="E130" s="50"/>
      <c r="F130" s="23" t="s">
        <v>175</v>
      </c>
      <c r="G130" s="28"/>
      <c r="H130" s="28"/>
      <c r="I130" s="20"/>
      <c r="J130" s="20"/>
      <c r="K130" s="28"/>
      <c r="L130" s="28"/>
      <c r="M130" s="23" t="s">
        <v>176</v>
      </c>
      <c r="N130" s="28"/>
      <c r="O130" s="28"/>
      <c r="P130" s="49"/>
      <c r="Q130" s="20"/>
    </row>
    <row r="131" spans="1:17" s="45" customFormat="1" ht="23.25" x14ac:dyDescent="0.25">
      <c r="A131" s="46"/>
      <c r="B131" s="23"/>
      <c r="C131" s="28"/>
      <c r="D131" s="28"/>
      <c r="E131" s="50"/>
      <c r="F131" s="23"/>
      <c r="G131" s="28"/>
      <c r="H131" s="28"/>
      <c r="I131" s="20"/>
      <c r="J131" s="20"/>
      <c r="K131" s="28"/>
      <c r="L131" s="28"/>
      <c r="M131" s="23"/>
      <c r="N131" s="28"/>
      <c r="O131" s="28"/>
      <c r="P131" s="49"/>
      <c r="Q131" s="20"/>
    </row>
    <row r="132" spans="1:17" s="45" customFormat="1" ht="23.25" x14ac:dyDescent="0.25">
      <c r="A132" s="46"/>
      <c r="B132" s="23"/>
      <c r="C132" s="28"/>
      <c r="D132" s="28"/>
      <c r="E132" s="50"/>
      <c r="F132" s="23"/>
      <c r="G132" s="28"/>
      <c r="H132" s="28"/>
      <c r="I132" s="20"/>
      <c r="J132" s="20"/>
      <c r="K132" s="28"/>
      <c r="L132" s="28"/>
      <c r="M132" s="23"/>
      <c r="N132" s="28"/>
      <c r="O132" s="28"/>
      <c r="P132" s="49"/>
      <c r="Q132" s="20"/>
    </row>
    <row r="133" spans="1:17" s="45" customFormat="1" ht="23.25" x14ac:dyDescent="0.25">
      <c r="A133" s="46"/>
      <c r="B133" s="23"/>
      <c r="C133" s="28"/>
      <c r="D133" s="28"/>
      <c r="E133" s="50"/>
      <c r="F133" s="23"/>
      <c r="G133" s="28"/>
      <c r="H133" s="28"/>
      <c r="I133" s="20"/>
      <c r="J133" s="20"/>
      <c r="K133" s="28"/>
      <c r="L133" s="28"/>
      <c r="M133" s="23"/>
      <c r="N133" s="28"/>
      <c r="O133" s="28"/>
      <c r="P133" s="49"/>
      <c r="Q133" s="20"/>
    </row>
    <row r="134" spans="1:17" s="45" customFormat="1" ht="23.25" x14ac:dyDescent="0.25">
      <c r="A134" s="46"/>
      <c r="B134" s="23"/>
      <c r="C134" s="28"/>
      <c r="D134" s="28"/>
      <c r="E134" s="50"/>
      <c r="F134" s="23"/>
      <c r="G134" s="28"/>
      <c r="H134" s="28"/>
      <c r="I134" s="20"/>
      <c r="J134" s="20"/>
      <c r="K134" s="28"/>
      <c r="L134" s="28"/>
      <c r="M134" s="23"/>
      <c r="N134" s="28"/>
      <c r="O134" s="28"/>
      <c r="P134" s="49"/>
      <c r="Q134" s="20"/>
    </row>
    <row r="135" spans="1:17" s="16" customFormat="1" ht="23.25" x14ac:dyDescent="0.25">
      <c r="A135" s="17"/>
      <c r="B135" s="23"/>
      <c r="C135" s="26"/>
      <c r="D135" s="26"/>
      <c r="E135" s="27"/>
      <c r="F135" s="23"/>
      <c r="G135" s="26"/>
      <c r="H135" s="26"/>
      <c r="I135" s="22"/>
      <c r="J135" s="22"/>
      <c r="K135" s="26"/>
      <c r="L135" s="26"/>
      <c r="M135" s="23"/>
      <c r="N135" s="28"/>
      <c r="O135" s="26"/>
      <c r="P135" s="24"/>
      <c r="Q135" s="22"/>
    </row>
    <row r="136" spans="1:17" s="16" customFormat="1" ht="23.25" x14ac:dyDescent="0.25">
      <c r="A136" s="17"/>
      <c r="B136" s="23"/>
      <c r="C136" s="26"/>
      <c r="D136" s="26"/>
      <c r="E136" s="27"/>
      <c r="F136" s="23"/>
      <c r="G136" s="26"/>
      <c r="H136" s="26"/>
      <c r="I136" s="22"/>
      <c r="J136" s="22"/>
      <c r="K136" s="26"/>
      <c r="L136" s="26"/>
      <c r="M136" s="23"/>
      <c r="N136" s="28"/>
      <c r="O136" s="26"/>
      <c r="P136" s="24"/>
      <c r="Q136" s="22"/>
    </row>
    <row r="137" spans="1:17" s="16" customFormat="1" ht="23.25" x14ac:dyDescent="0.25">
      <c r="A137" s="17"/>
      <c r="B137" s="23"/>
      <c r="C137" s="26"/>
      <c r="D137" s="26"/>
      <c r="E137" s="27"/>
      <c r="F137" s="23"/>
      <c r="G137" s="26"/>
      <c r="H137" s="26"/>
      <c r="I137" s="22"/>
      <c r="J137" s="22"/>
      <c r="K137" s="26"/>
      <c r="L137" s="26"/>
      <c r="M137" s="23"/>
      <c r="N137" s="28"/>
      <c r="O137" s="26"/>
      <c r="P137" s="24"/>
      <c r="Q137" s="22"/>
    </row>
    <row r="138" spans="1:17" s="16" customFormat="1" ht="23.25" x14ac:dyDescent="0.25">
      <c r="A138" s="17"/>
      <c r="B138" s="23"/>
      <c r="C138" s="26"/>
      <c r="D138" s="26"/>
      <c r="E138" s="27"/>
      <c r="F138" s="23"/>
      <c r="G138" s="26"/>
      <c r="H138" s="26"/>
      <c r="I138" s="22"/>
      <c r="J138" s="22"/>
      <c r="K138" s="26"/>
      <c r="L138" s="26"/>
      <c r="M138" s="23"/>
      <c r="N138" s="28"/>
      <c r="O138" s="26"/>
      <c r="P138" s="24"/>
      <c r="Q138" s="22"/>
    </row>
    <row r="139" spans="1:17" s="16" customFormat="1" ht="23.25" x14ac:dyDescent="0.25">
      <c r="A139" s="17"/>
      <c r="B139" s="23"/>
      <c r="C139" s="26"/>
      <c r="D139" s="26"/>
      <c r="E139" s="27"/>
      <c r="F139" s="23"/>
      <c r="G139" s="26"/>
      <c r="H139" s="26"/>
      <c r="I139" s="22"/>
      <c r="J139" s="22"/>
      <c r="K139" s="26"/>
      <c r="L139" s="26"/>
      <c r="M139" s="23"/>
      <c r="N139" s="28"/>
      <c r="O139" s="26"/>
      <c r="P139" s="24"/>
      <c r="Q139" s="22"/>
    </row>
    <row r="140" spans="1:17" s="16" customFormat="1" ht="23.25" x14ac:dyDescent="0.25">
      <c r="A140" s="17"/>
      <c r="B140" s="26"/>
      <c r="C140" s="26"/>
      <c r="D140" s="26"/>
      <c r="E140" s="27"/>
      <c r="F140" s="26"/>
      <c r="G140" s="26"/>
      <c r="H140" s="26"/>
      <c r="I140" s="22"/>
      <c r="J140" s="22"/>
      <c r="K140" s="26"/>
      <c r="L140" s="26"/>
      <c r="M140" s="28"/>
      <c r="N140" s="28"/>
      <c r="O140" s="26"/>
      <c r="P140" s="24"/>
      <c r="Q140" s="22"/>
    </row>
    <row r="141" spans="1:17" s="16" customFormat="1" ht="27" customHeight="1" x14ac:dyDescent="0.25">
      <c r="A141" s="17"/>
      <c r="B141" s="26"/>
      <c r="C141" s="26"/>
      <c r="D141" s="26"/>
      <c r="E141" s="27"/>
      <c r="F141" s="26"/>
      <c r="G141" s="26"/>
      <c r="H141" s="26"/>
      <c r="I141" s="22"/>
      <c r="J141" s="22"/>
      <c r="K141" s="26"/>
      <c r="L141" s="26"/>
      <c r="M141" s="28"/>
      <c r="N141" s="28"/>
      <c r="O141" s="26"/>
      <c r="P141" s="24"/>
      <c r="Q141" s="22"/>
    </row>
    <row r="142" spans="1:17" s="16" customFormat="1" ht="32.25" customHeight="1" x14ac:dyDescent="0.25">
      <c r="A142" s="17"/>
      <c r="B142" s="19" t="s">
        <v>177</v>
      </c>
      <c r="C142" s="26"/>
      <c r="D142" s="26"/>
      <c r="E142" s="27"/>
      <c r="F142" s="19" t="s">
        <v>178</v>
      </c>
      <c r="G142" s="26"/>
      <c r="H142" s="26"/>
      <c r="I142" s="22"/>
      <c r="J142" s="22"/>
      <c r="K142" s="26"/>
      <c r="L142" s="26"/>
      <c r="M142" s="28"/>
      <c r="N142" s="28"/>
      <c r="O142" s="26"/>
      <c r="P142" s="24"/>
      <c r="Q142" s="22"/>
    </row>
    <row r="143" spans="1:17" s="16" customFormat="1" ht="36" customHeight="1" x14ac:dyDescent="0.25">
      <c r="A143" s="17"/>
      <c r="B143" s="20" t="s">
        <v>179</v>
      </c>
      <c r="C143" s="26"/>
      <c r="D143" s="26"/>
      <c r="E143" s="27"/>
      <c r="F143" s="20" t="s">
        <v>180</v>
      </c>
      <c r="G143" s="26"/>
      <c r="H143" s="26"/>
      <c r="I143" s="22"/>
      <c r="J143" s="22"/>
      <c r="K143" s="26"/>
      <c r="L143" s="26"/>
      <c r="M143" s="28"/>
      <c r="N143" s="28"/>
      <c r="O143" s="26"/>
      <c r="P143" s="24"/>
      <c r="Q143" s="22"/>
    </row>
    <row r="144" spans="1:17" s="16" customFormat="1" ht="34.5" customHeight="1" x14ac:dyDescent="0.25">
      <c r="A144" s="17"/>
      <c r="B144" s="23" t="s">
        <v>181</v>
      </c>
      <c r="C144" s="26"/>
      <c r="D144" s="26"/>
      <c r="E144" s="27"/>
      <c r="F144" s="23" t="s">
        <v>182</v>
      </c>
      <c r="G144" s="26"/>
      <c r="H144" s="26"/>
      <c r="I144" s="22"/>
      <c r="J144" s="22"/>
      <c r="K144" s="26"/>
      <c r="L144" s="26"/>
      <c r="M144" s="28"/>
      <c r="N144" s="28"/>
      <c r="O144" s="26"/>
      <c r="P144" s="24"/>
      <c r="Q144" s="22"/>
    </row>
    <row r="145" spans="1:17" x14ac:dyDescent="0.3">
      <c r="I145" s="29"/>
      <c r="K145" s="30"/>
      <c r="L145" s="30"/>
      <c r="M145" s="30"/>
      <c r="N145" s="37"/>
      <c r="O145" s="30"/>
      <c r="P145" s="31"/>
      <c r="Q145" s="31"/>
    </row>
    <row r="146" spans="1:17" s="29" customFormat="1" x14ac:dyDescent="0.25">
      <c r="A146" s="32"/>
      <c r="B146" s="33"/>
      <c r="E146" s="32"/>
      <c r="I146" s="34"/>
      <c r="J146" s="34"/>
      <c r="K146" s="34"/>
      <c r="L146" s="34"/>
      <c r="M146" s="34"/>
      <c r="N146" s="38"/>
      <c r="O146" s="34"/>
      <c r="P146" s="34"/>
    </row>
    <row r="147" spans="1:17" x14ac:dyDescent="0.25">
      <c r="I147" s="35"/>
      <c r="J147" s="35"/>
      <c r="K147" s="35"/>
      <c r="L147" s="35"/>
      <c r="M147" s="35"/>
      <c r="N147" s="39"/>
      <c r="O147" s="35"/>
      <c r="P147" s="35"/>
      <c r="Q147" s="35"/>
    </row>
  </sheetData>
  <mergeCells count="3">
    <mergeCell ref="A5:Q5"/>
    <mergeCell ref="A6:Q6"/>
    <mergeCell ref="A112:H112"/>
  </mergeCells>
  <pageMargins left="0.25" right="0.25" top="0.75" bottom="0.17" header="0.3" footer="0.3"/>
  <pageSetup scale="21" fitToHeight="0" orientation="landscape" r:id="rId1"/>
  <rowBreaks count="1" manualBreakCount="1">
    <brk id="5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MARZO CONTRATADOS 2025 (4)</vt:lpstr>
      <vt:lpstr>'MARZO CONTRATADOS 2025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Ramirez</dc:creator>
  <cp:lastModifiedBy>Denny Ramirez</cp:lastModifiedBy>
  <cp:lastPrinted>2025-04-03T20:56:36Z</cp:lastPrinted>
  <dcterms:created xsi:type="dcterms:W3CDTF">2015-06-05T18:17:20Z</dcterms:created>
  <dcterms:modified xsi:type="dcterms:W3CDTF">2025-04-03T21:10:27Z</dcterms:modified>
</cp:coreProperties>
</file>